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非免笔试岗位（76人）" sheetId="2" r:id="rId1"/>
    <sheet name="免笔试岗位（19人）" sheetId="1" r:id="rId2"/>
    <sheet name="Sheet1" sheetId="3" state="hidden" r:id="rId3"/>
  </sheets>
  <definedNames>
    <definedName name="_xlnm._FilterDatabase" localSheetId="0" hidden="1">'非免笔试岗位（76人）'!$A$1:$Q$78</definedName>
    <definedName name="_xlnm._FilterDatabase" localSheetId="1" hidden="1">'免笔试岗位（19人）'!$A$2:$J$21</definedName>
  </definedNames>
  <calcPr calcId="144525"/>
</workbook>
</file>

<file path=xl/sharedStrings.xml><?xml version="1.0" encoding="utf-8"?>
<sst xmlns="http://schemas.openxmlformats.org/spreadsheetml/2006/main" count="655" uniqueCount="251">
  <si>
    <t>黄石市2021年度第二批次事业单位公开招聘工作人员面试及综合成绩一览表
（非免笔试岗位）</t>
  </si>
  <si>
    <t>序号</t>
  </si>
  <si>
    <t>准考证号</t>
  </si>
  <si>
    <t>姓名</t>
  </si>
  <si>
    <t>报考单位</t>
  </si>
  <si>
    <t>报考岗位</t>
  </si>
  <si>
    <t>招录计划</t>
  </si>
  <si>
    <t>面试入围比例</t>
  </si>
  <si>
    <t>职业能力倾向测验</t>
  </si>
  <si>
    <t>综合应用能力</t>
  </si>
  <si>
    <t>加分</t>
  </si>
  <si>
    <t>笔试总成绩</t>
  </si>
  <si>
    <t>面试成绩</t>
  </si>
  <si>
    <t>面试合格分数线</t>
  </si>
  <si>
    <t>面试总成绩</t>
  </si>
  <si>
    <t>总成绩</t>
  </si>
  <si>
    <t>总成绩排名</t>
  </si>
  <si>
    <t>备注</t>
  </si>
  <si>
    <t>10102010521</t>
  </si>
  <si>
    <t>李鑫</t>
  </si>
  <si>
    <t>黄石市生态环境局二级事业单位</t>
  </si>
  <si>
    <t>综合管理岗一[岗位代码1001]</t>
  </si>
  <si>
    <t>1：3</t>
  </si>
  <si>
    <t>拟进入体检</t>
  </si>
  <si>
    <t>10102011528</t>
  </si>
  <si>
    <t>李晓静</t>
  </si>
  <si>
    <t>10102010321</t>
  </si>
  <si>
    <t>汪姜星</t>
  </si>
  <si>
    <t>10102011306</t>
  </si>
  <si>
    <t>李清</t>
  </si>
  <si>
    <t>10102010817</t>
  </si>
  <si>
    <t>徐瑶月</t>
  </si>
  <si>
    <t>10102012802</t>
  </si>
  <si>
    <t>谈檬檬</t>
  </si>
  <si>
    <t>10102011108</t>
  </si>
  <si>
    <t>汪亮</t>
  </si>
  <si>
    <t>综合管理岗二[岗位代码1002]</t>
  </si>
  <si>
    <t>10102013329</t>
  </si>
  <si>
    <t>魏振宇</t>
  </si>
  <si>
    <t>10102012107</t>
  </si>
  <si>
    <t>许政</t>
  </si>
  <si>
    <t>10102013902</t>
  </si>
  <si>
    <t>余铎</t>
  </si>
  <si>
    <t>10102010725</t>
  </si>
  <si>
    <t>张友炯</t>
  </si>
  <si>
    <t>10102011525</t>
  </si>
  <si>
    <t>梁烨</t>
  </si>
  <si>
    <t>缺考</t>
  </si>
  <si>
    <t>10102012823</t>
  </si>
  <si>
    <t>徐磊</t>
  </si>
  <si>
    <t>综合管理岗三[岗位代码1003]</t>
  </si>
  <si>
    <t>10102010208</t>
  </si>
  <si>
    <t>宋小卉</t>
  </si>
  <si>
    <t>10102011209</t>
  </si>
  <si>
    <t>陈伟琦</t>
  </si>
  <si>
    <t>10102012225</t>
  </si>
  <si>
    <t>李颖</t>
  </si>
  <si>
    <t>10102011914</t>
  </si>
  <si>
    <t>蔡弯弯</t>
  </si>
  <si>
    <t>10102013823</t>
  </si>
  <si>
    <t>陈家玺</t>
  </si>
  <si>
    <t>10202014118</t>
  </si>
  <si>
    <t>邹志坚</t>
  </si>
  <si>
    <t>阳新县环境保护监测站</t>
  </si>
  <si>
    <t>环境监测专业技术岗位[岗位代码1004]</t>
  </si>
  <si>
    <t>10202014015</t>
  </si>
  <si>
    <t>吴琛</t>
  </si>
  <si>
    <t>10202014001</t>
  </si>
  <si>
    <t>王忠堃</t>
  </si>
  <si>
    <t>10202015303</t>
  </si>
  <si>
    <t>魏志高</t>
  </si>
  <si>
    <t>10202014024</t>
  </si>
  <si>
    <t>朱曼</t>
  </si>
  <si>
    <t>10202014006</t>
  </si>
  <si>
    <t>徐虓荣</t>
  </si>
  <si>
    <t>10302014611</t>
  </si>
  <si>
    <t>韩雪霜</t>
  </si>
  <si>
    <t>黄石市第一中学</t>
  </si>
  <si>
    <t>高中数学教师[岗位代码2001]</t>
  </si>
  <si>
    <t>10302014603</t>
  </si>
  <si>
    <t>邹建平</t>
  </si>
  <si>
    <t>10302014616</t>
  </si>
  <si>
    <t>张晋</t>
  </si>
  <si>
    <t>10302015028</t>
  </si>
  <si>
    <t>李倩</t>
  </si>
  <si>
    <t>高中生物教师[岗位代码2002]</t>
  </si>
  <si>
    <t>10302014722</t>
  </si>
  <si>
    <t>夏迪</t>
  </si>
  <si>
    <t>10302014405</t>
  </si>
  <si>
    <t>杨超</t>
  </si>
  <si>
    <t>10302014208</t>
  </si>
  <si>
    <t>刘正文</t>
  </si>
  <si>
    <t>黄石市第五中学</t>
  </si>
  <si>
    <t>高中体育教师[岗位代码2005]</t>
  </si>
  <si>
    <t>10302014509</t>
  </si>
  <si>
    <t>孙浩</t>
  </si>
  <si>
    <t>10302014709</t>
  </si>
  <si>
    <t>包金霞</t>
  </si>
  <si>
    <t>10302014217</t>
  </si>
  <si>
    <t>董文杰</t>
  </si>
  <si>
    <t>高中语文教师[岗位代码2006]</t>
  </si>
  <si>
    <t>10302014418</t>
  </si>
  <si>
    <t>刘清清</t>
  </si>
  <si>
    <t>10302014928</t>
  </si>
  <si>
    <t>沈彤</t>
  </si>
  <si>
    <t>10302015410</t>
  </si>
  <si>
    <t>冯盼</t>
  </si>
  <si>
    <t>高中地理教师[岗位代码2008]</t>
  </si>
  <si>
    <t>10302015024</t>
  </si>
  <si>
    <t>屈兴</t>
  </si>
  <si>
    <t>10302014715</t>
  </si>
  <si>
    <t>王慧</t>
  </si>
  <si>
    <t>黄石市第六中学</t>
  </si>
  <si>
    <t>高中政治教师[岗位代码2009]</t>
  </si>
  <si>
    <t>10302014406</t>
  </si>
  <si>
    <t>朱雅琪</t>
  </si>
  <si>
    <t>10302014204</t>
  </si>
  <si>
    <t>刘倩</t>
  </si>
  <si>
    <t>弃考</t>
  </si>
  <si>
    <t>10302014903</t>
  </si>
  <si>
    <t>朱莉</t>
  </si>
  <si>
    <t>高中地理教师[岗位代码2010]</t>
  </si>
  <si>
    <t>10302014307</t>
  </si>
  <si>
    <t>袁亚南</t>
  </si>
  <si>
    <t>10302014607</t>
  </si>
  <si>
    <t>柯善龙</t>
  </si>
  <si>
    <t>10302014522</t>
  </si>
  <si>
    <t>李超儒</t>
  </si>
  <si>
    <t>高中历史教师[岗位代码2011]</t>
  </si>
  <si>
    <t>10302014716</t>
  </si>
  <si>
    <t>郭凯峰</t>
  </si>
  <si>
    <t>10302014527</t>
  </si>
  <si>
    <t>王志敏</t>
  </si>
  <si>
    <t>10302014902</t>
  </si>
  <si>
    <t>徐悦馨</t>
  </si>
  <si>
    <t>高中生物教师[岗位代码2012]</t>
  </si>
  <si>
    <t>10302014201</t>
  </si>
  <si>
    <t>李荧</t>
  </si>
  <si>
    <t>10302015426</t>
  </si>
  <si>
    <t>柯晓惠</t>
  </si>
  <si>
    <t>10302014306</t>
  </si>
  <si>
    <t>喻越</t>
  </si>
  <si>
    <t>黄石市第七中学</t>
  </si>
  <si>
    <t>高中语文教师[岗位代码2013]</t>
  </si>
  <si>
    <t>10302014921</t>
  </si>
  <si>
    <t>王雪纯</t>
  </si>
  <si>
    <t>10302014908</t>
  </si>
  <si>
    <t>程可欣</t>
  </si>
  <si>
    <t>10302014818</t>
  </si>
  <si>
    <t>周丹</t>
  </si>
  <si>
    <t>高中生物教师[岗位代码2014]</t>
  </si>
  <si>
    <t>10302014501</t>
  </si>
  <si>
    <t>陈嫚</t>
  </si>
  <si>
    <t>10302015004</t>
  </si>
  <si>
    <t>彭沃德</t>
  </si>
  <si>
    <t>10302014629</t>
  </si>
  <si>
    <t>汪少云</t>
  </si>
  <si>
    <t>黄石市有色第一中学</t>
  </si>
  <si>
    <t>高中英语教师[岗位代码2015]</t>
  </si>
  <si>
    <t>10302014407</t>
  </si>
  <si>
    <t>王静</t>
  </si>
  <si>
    <t>10302014919</t>
  </si>
  <si>
    <t>吕晶</t>
  </si>
  <si>
    <t>10302015129</t>
  </si>
  <si>
    <t>黄格</t>
  </si>
  <si>
    <t>高中生物教师[岗位代码2018]</t>
  </si>
  <si>
    <t>10302014813</t>
  </si>
  <si>
    <t>余丽梅</t>
  </si>
  <si>
    <t>10302014610</t>
  </si>
  <si>
    <t>张读</t>
  </si>
  <si>
    <t>10202014008</t>
  </si>
  <si>
    <t>黄思宇</t>
  </si>
  <si>
    <t>湖北工程职业学院</t>
  </si>
  <si>
    <t>电子信息教师[岗位代码3001]</t>
  </si>
  <si>
    <t>10202015304</t>
  </si>
  <si>
    <t>胡文彬</t>
  </si>
  <si>
    <t>10202015313</t>
  </si>
  <si>
    <t>苏嘉真</t>
  </si>
  <si>
    <t>10202014016</t>
  </si>
  <si>
    <t>丁茜茜</t>
  </si>
  <si>
    <t>工业互联网教师[岗位代码3002]</t>
  </si>
  <si>
    <t>10202014018</t>
  </si>
  <si>
    <t>王军</t>
  </si>
  <si>
    <t>10202015309</t>
  </si>
  <si>
    <t>梁山</t>
  </si>
  <si>
    <t>10202014020</t>
  </si>
  <si>
    <t>熊飞</t>
  </si>
  <si>
    <t>汽车检测与维修教师[岗位代码3003]</t>
  </si>
  <si>
    <t>10202014022</t>
  </si>
  <si>
    <t>郑振</t>
  </si>
  <si>
    <t>10202015302</t>
  </si>
  <si>
    <t>张超</t>
  </si>
  <si>
    <t>10302014502</t>
  </si>
  <si>
    <t>汪泉</t>
  </si>
  <si>
    <t>黄石艺术学校(艺术高中)</t>
  </si>
  <si>
    <t>工艺美术教师[岗位代码3005]</t>
  </si>
  <si>
    <t>10302014918</t>
  </si>
  <si>
    <t>王佳庆</t>
  </si>
  <si>
    <t>10302014408</t>
  </si>
  <si>
    <t>刘慧格</t>
  </si>
  <si>
    <t>理工科类教师[岗位代码3006]</t>
  </si>
  <si>
    <t>10302015103</t>
  </si>
  <si>
    <t>秦宇澄</t>
  </si>
  <si>
    <t>10302014618</t>
  </si>
  <si>
    <t>张吉雄</t>
  </si>
  <si>
    <t>黄石市2021年度第二批次事业单位公开招聘工作人员面试及综合成绩一览表
（免笔试岗位）</t>
  </si>
  <si>
    <t>1</t>
  </si>
  <si>
    <t>王琳</t>
  </si>
  <si>
    <t>汉语言类教师[岗位代码3004]</t>
  </si>
  <si>
    <t>2</t>
  </si>
  <si>
    <t>刘梦丹</t>
  </si>
  <si>
    <t>3</t>
  </si>
  <si>
    <t>张楠</t>
  </si>
  <si>
    <t>4</t>
  </si>
  <si>
    <t>罗娴慧</t>
  </si>
  <si>
    <t>5</t>
  </si>
  <si>
    <t>刘蕾</t>
  </si>
  <si>
    <t>6</t>
  </si>
  <si>
    <t>李思颖</t>
  </si>
  <si>
    <t>7</t>
  </si>
  <si>
    <t>刘丹</t>
  </si>
  <si>
    <t>8</t>
  </si>
  <si>
    <t>刘晓丽</t>
  </si>
  <si>
    <t>9</t>
  </si>
  <si>
    <t>陈琪</t>
  </si>
  <si>
    <t>音乐教师[岗位代码3009]</t>
  </si>
  <si>
    <t>10</t>
  </si>
  <si>
    <t>陈子颖</t>
  </si>
  <si>
    <t>11</t>
  </si>
  <si>
    <t>陈淑菱</t>
  </si>
  <si>
    <t>12</t>
  </si>
  <si>
    <t>余思敏</t>
  </si>
  <si>
    <t>13</t>
  </si>
  <si>
    <t>向笑</t>
  </si>
  <si>
    <t>14</t>
  </si>
  <si>
    <t>陈梁</t>
  </si>
  <si>
    <t>黄石市第二中学</t>
  </si>
  <si>
    <t>高中地理教师[岗位代码2003]</t>
  </si>
  <si>
    <t>71.53</t>
  </si>
  <si>
    <t>15</t>
  </si>
  <si>
    <t>石璇</t>
  </si>
  <si>
    <t>高中英语教师[岗位代码2004]</t>
  </si>
  <si>
    <t>16</t>
  </si>
  <si>
    <t>袁薇</t>
  </si>
  <si>
    <t>17</t>
  </si>
  <si>
    <t>高呈茜</t>
  </si>
  <si>
    <t>档案管理员[岗位代码3008]</t>
  </si>
  <si>
    <t>18</t>
  </si>
  <si>
    <t>叶紫凌</t>
  </si>
  <si>
    <t>19</t>
  </si>
  <si>
    <t>熊吕婷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</si>
</sst>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等线"/>
      <charset val="134"/>
      <scheme val="minor"/>
    </font>
    <font>
      <sz val="20"/>
      <color theme="1"/>
      <name val="黑体"/>
      <charset val="134"/>
    </font>
    <font>
      <b/>
      <sz val="9"/>
      <color theme="1"/>
      <name val="宋体"/>
      <charset val="134"/>
    </font>
    <font>
      <b/>
      <sz val="10"/>
      <name val="黑体"/>
      <charset val="134"/>
    </font>
    <font>
      <sz val="10"/>
      <name val="宋体"/>
      <charset val="134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12" fillId="11" borderId="3" applyNumberFormat="0" applyAlignment="0" applyProtection="0">
      <alignment vertical="center"/>
    </xf>
    <xf numFmtId="0" fontId="22" fillId="20" borderId="9" applyNumberForma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5">
    <xf numFmtId="0" fontId="0" fillId="0" borderId="0" xfId="0"/>
    <xf numFmtId="49" fontId="0" fillId="2" borderId="1" xfId="0" applyNumberFormat="1" applyFill="1" applyBorder="1" applyAlignment="1">
      <alignment horizontal="center" vertical="center"/>
    </xf>
    <xf numFmtId="0" fontId="0" fillId="2" borderId="1" xfId="49" applyFill="1" applyBorder="1" applyAlignment="1">
      <alignment horizontal="center" vertical="center"/>
    </xf>
    <xf numFmtId="49" fontId="0" fillId="2" borderId="1" xfId="49" applyNumberFormat="1" applyFill="1" applyBorder="1" applyAlignment="1">
      <alignment horizontal="center" vertical="center"/>
    </xf>
    <xf numFmtId="49" fontId="0" fillId="3" borderId="1" xfId="49" applyNumberFormat="1" applyFill="1" applyBorder="1" applyAlignment="1">
      <alignment horizontal="center" vertical="center"/>
    </xf>
    <xf numFmtId="49" fontId="0" fillId="0" borderId="0" xfId="0" applyNumberFormat="1" applyFill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49" applyNumberFormat="1" applyFill="1" applyBorder="1" applyAlignment="1">
      <alignment horizontal="center" vertical="center"/>
    </xf>
    <xf numFmtId="0" fontId="0" fillId="0" borderId="1" xfId="49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0" fontId="0" fillId="0" borderId="0" xfId="49" applyFill="1" applyAlignment="1">
      <alignment horizontal="center" vertical="center" wrapText="1"/>
    </xf>
    <xf numFmtId="0" fontId="0" fillId="0" borderId="0" xfId="49" applyFill="1" applyAlignment="1">
      <alignment horizontal="center" vertical="center"/>
    </xf>
    <xf numFmtId="49" fontId="0" fillId="0" borderId="0" xfId="49" applyNumberFormat="1" applyFill="1" applyAlignment="1">
      <alignment horizontal="center" vertical="center"/>
    </xf>
    <xf numFmtId="0" fontId="1" fillId="0" borderId="0" xfId="49" applyFont="1" applyFill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0" fillId="0" borderId="1" xfId="49" applyFill="1" applyBorder="1" applyAlignment="1">
      <alignment horizontal="center" vertical="center"/>
    </xf>
    <xf numFmtId="49" fontId="2" fillId="0" borderId="1" xfId="49" applyNumberFormat="1" applyFont="1" applyFill="1" applyBorder="1" applyAlignment="1" quotePrefix="1">
      <alignment horizontal="center" vertical="center" wrapText="1"/>
    </xf>
    <xf numFmtId="0" fontId="2" fillId="0" borderId="1" xfId="49" applyFont="1" applyFill="1" applyBorder="1" applyAlignment="1" quotePrefix="1">
      <alignment horizontal="center" vertical="center" wrapText="1"/>
    </xf>
    <xf numFmtId="49" fontId="0" fillId="0" borderId="1" xfId="49" applyNumberFormat="1" applyFill="1" applyBorder="1" applyAlignment="1" quotePrefix="1">
      <alignment horizontal="center" vertical="center"/>
    </xf>
    <xf numFmtId="0" fontId="0" fillId="0" borderId="1" xfId="49" applyFill="1" applyBorder="1" applyAlignment="1" quotePrefix="1">
      <alignment horizontal="center" vertical="center"/>
    </xf>
    <xf numFmtId="0" fontId="2" fillId="0" borderId="1" xfId="49" applyNumberFormat="1" applyFont="1" applyFill="1" applyBorder="1" applyAlignment="1" quotePrefix="1">
      <alignment horizontal="center" vertical="center" wrapText="1"/>
    </xf>
    <xf numFmtId="49" fontId="0" fillId="3" borderId="1" xfId="49" applyNumberFormat="1" applyFill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8"/>
  <sheetViews>
    <sheetView tabSelected="1" view="pageBreakPreview" zoomScaleNormal="100" topLeftCell="D1" workbookViewId="0">
      <selection activeCell="N9" sqref="N9"/>
    </sheetView>
  </sheetViews>
  <sheetFormatPr defaultColWidth="9" defaultRowHeight="13.5"/>
  <cols>
    <col min="1" max="1" width="6.125" style="20" customWidth="1"/>
    <col min="2" max="2" width="12.75" style="21" customWidth="1"/>
    <col min="3" max="3" width="7" style="20" customWidth="1"/>
    <col min="4" max="4" width="29.0666666666667" style="20" customWidth="1"/>
    <col min="5" max="5" width="32.85" style="20" customWidth="1"/>
    <col min="6" max="6" width="4.125" style="20" customWidth="1"/>
    <col min="7" max="7" width="7" style="20" customWidth="1"/>
    <col min="8" max="8" width="7.375" style="20" customWidth="1"/>
    <col min="9" max="9" width="6.875" style="20" customWidth="1"/>
    <col min="10" max="10" width="3.25" style="20" customWidth="1"/>
    <col min="11" max="11" width="8.375" style="20" customWidth="1"/>
    <col min="12" max="12" width="20.75" style="20" customWidth="1"/>
    <col min="13" max="16384" width="9" style="20"/>
  </cols>
  <sheetData>
    <row r="1" ht="69.95" customHeight="1" spans="1:17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="19" customFormat="1" ht="37" customHeight="1" spans="1:17">
      <c r="A2" s="25" t="s">
        <v>1</v>
      </c>
      <c r="B2" s="25" t="s">
        <v>2</v>
      </c>
      <c r="C2" s="26" t="s">
        <v>3</v>
      </c>
      <c r="D2" s="26" t="s">
        <v>4</v>
      </c>
      <c r="E2" s="26" t="s">
        <v>5</v>
      </c>
      <c r="F2" s="26" t="s">
        <v>6</v>
      </c>
      <c r="G2" s="26" t="s">
        <v>7</v>
      </c>
      <c r="H2" s="23" t="s">
        <v>8</v>
      </c>
      <c r="I2" s="23" t="s">
        <v>9</v>
      </c>
      <c r="J2" s="23" t="s">
        <v>10</v>
      </c>
      <c r="K2" s="23" t="s">
        <v>11</v>
      </c>
      <c r="L2" s="13" t="s">
        <v>12</v>
      </c>
      <c r="M2" s="13" t="s">
        <v>13</v>
      </c>
      <c r="N2" s="13" t="s">
        <v>14</v>
      </c>
      <c r="O2" s="13" t="s">
        <v>15</v>
      </c>
      <c r="P2" s="13" t="s">
        <v>16</v>
      </c>
      <c r="Q2" s="13" t="s">
        <v>17</v>
      </c>
    </row>
    <row r="3" customHeight="1" spans="1:17">
      <c r="A3" s="24">
        <v>1</v>
      </c>
      <c r="B3" s="27" t="s">
        <v>18</v>
      </c>
      <c r="C3" s="27" t="s">
        <v>19</v>
      </c>
      <c r="D3" s="27" t="s">
        <v>20</v>
      </c>
      <c r="E3" s="27" t="s">
        <v>21</v>
      </c>
      <c r="F3" s="24">
        <v>2</v>
      </c>
      <c r="G3" s="28" t="s">
        <v>22</v>
      </c>
      <c r="H3" s="24">
        <v>90.6</v>
      </c>
      <c r="I3" s="24">
        <v>108</v>
      </c>
      <c r="J3" s="24">
        <v>5</v>
      </c>
      <c r="K3" s="24">
        <v>28.48</v>
      </c>
      <c r="L3" s="24">
        <f>VLOOKUP(C3,Sheet1!A3:B97,2,FALSE)</f>
        <v>84.4</v>
      </c>
      <c r="M3" s="24"/>
      <c r="N3" s="24">
        <f t="shared" ref="N3:N13" si="0">L3*0.6</f>
        <v>50.64</v>
      </c>
      <c r="O3" s="24">
        <f t="shared" ref="O3:O13" si="1">K3+N3</f>
        <v>79.12</v>
      </c>
      <c r="P3" s="24">
        <v>1</v>
      </c>
      <c r="Q3" s="18" t="s">
        <v>23</v>
      </c>
    </row>
    <row r="4" customHeight="1" spans="1:17">
      <c r="A4" s="24">
        <v>2</v>
      </c>
      <c r="B4" s="27" t="s">
        <v>24</v>
      </c>
      <c r="C4" s="27" t="s">
        <v>25</v>
      </c>
      <c r="D4" s="27" t="s">
        <v>20</v>
      </c>
      <c r="E4" s="27" t="s">
        <v>21</v>
      </c>
      <c r="F4" s="24">
        <v>2</v>
      </c>
      <c r="G4" s="28" t="s">
        <v>22</v>
      </c>
      <c r="H4" s="24">
        <v>102.5</v>
      </c>
      <c r="I4" s="24">
        <v>113</v>
      </c>
      <c r="J4" s="24"/>
      <c r="K4" s="24">
        <v>28.7333</v>
      </c>
      <c r="L4" s="24">
        <f>VLOOKUP(C4,Sheet1!A2:B96,2,FALSE)</f>
        <v>83.8</v>
      </c>
      <c r="M4" s="24"/>
      <c r="N4" s="24">
        <f t="shared" si="0"/>
        <v>50.28</v>
      </c>
      <c r="O4" s="24">
        <f t="shared" si="1"/>
        <v>79.0133</v>
      </c>
      <c r="P4" s="24">
        <v>2</v>
      </c>
      <c r="Q4" s="18" t="s">
        <v>23</v>
      </c>
    </row>
    <row r="5" customHeight="1" spans="1:17">
      <c r="A5" s="24">
        <v>3</v>
      </c>
      <c r="B5" s="27" t="s">
        <v>26</v>
      </c>
      <c r="C5" s="27" t="s">
        <v>27</v>
      </c>
      <c r="D5" s="27" t="s">
        <v>20</v>
      </c>
      <c r="E5" s="27" t="s">
        <v>21</v>
      </c>
      <c r="F5" s="24">
        <v>2</v>
      </c>
      <c r="G5" s="28" t="s">
        <v>22</v>
      </c>
      <c r="H5" s="24">
        <v>96.4</v>
      </c>
      <c r="I5" s="24">
        <v>99</v>
      </c>
      <c r="J5" s="24">
        <v>5</v>
      </c>
      <c r="K5" s="24">
        <v>28.0533</v>
      </c>
      <c r="L5" s="24">
        <f>VLOOKUP(C5,Sheet1!A5:B99,2,FALSE)</f>
        <v>83.4</v>
      </c>
      <c r="M5" s="24"/>
      <c r="N5" s="24">
        <f t="shared" si="0"/>
        <v>50.04</v>
      </c>
      <c r="O5" s="24">
        <f t="shared" si="1"/>
        <v>78.0933</v>
      </c>
      <c r="P5" s="24">
        <v>3</v>
      </c>
      <c r="Q5" s="24"/>
    </row>
    <row r="6" customHeight="1" spans="1:17">
      <c r="A6" s="24">
        <v>4</v>
      </c>
      <c r="B6" s="27" t="s">
        <v>28</v>
      </c>
      <c r="C6" s="27" t="s">
        <v>29</v>
      </c>
      <c r="D6" s="27" t="s">
        <v>20</v>
      </c>
      <c r="E6" s="27" t="s">
        <v>21</v>
      </c>
      <c r="F6" s="24">
        <v>2</v>
      </c>
      <c r="G6" s="28" t="s">
        <v>22</v>
      </c>
      <c r="H6" s="24">
        <v>111</v>
      </c>
      <c r="I6" s="24">
        <v>98</v>
      </c>
      <c r="J6" s="24"/>
      <c r="K6" s="24">
        <v>27.8667</v>
      </c>
      <c r="L6" s="24">
        <f>VLOOKUP(C6,Sheet1!A6:B100,2,FALSE)</f>
        <v>82.8</v>
      </c>
      <c r="M6" s="24"/>
      <c r="N6" s="24">
        <f t="shared" si="0"/>
        <v>49.68</v>
      </c>
      <c r="O6" s="24">
        <f t="shared" si="1"/>
        <v>77.5467</v>
      </c>
      <c r="P6" s="24">
        <v>4</v>
      </c>
      <c r="Q6" s="24"/>
    </row>
    <row r="7" customHeight="1" spans="1:17">
      <c r="A7" s="24">
        <v>5</v>
      </c>
      <c r="B7" s="27" t="s">
        <v>30</v>
      </c>
      <c r="C7" s="27" t="s">
        <v>31</v>
      </c>
      <c r="D7" s="27" t="s">
        <v>20</v>
      </c>
      <c r="E7" s="27" t="s">
        <v>21</v>
      </c>
      <c r="F7" s="24">
        <v>2</v>
      </c>
      <c r="G7" s="28" t="s">
        <v>22</v>
      </c>
      <c r="H7" s="24">
        <v>116.3</v>
      </c>
      <c r="I7" s="24">
        <v>102</v>
      </c>
      <c r="J7" s="24"/>
      <c r="K7" s="24">
        <v>29.1067</v>
      </c>
      <c r="L7" s="24">
        <f>VLOOKUP(C7,Sheet1!A1:B95,2,FALSE)</f>
        <v>80.6</v>
      </c>
      <c r="M7" s="24"/>
      <c r="N7" s="24">
        <f t="shared" si="0"/>
        <v>48.36</v>
      </c>
      <c r="O7" s="24">
        <f t="shared" si="1"/>
        <v>77.4667</v>
      </c>
      <c r="P7" s="24">
        <v>5</v>
      </c>
      <c r="Q7" s="24"/>
    </row>
    <row r="8" customHeight="1" spans="1:17">
      <c r="A8" s="24">
        <v>6</v>
      </c>
      <c r="B8" s="27" t="s">
        <v>32</v>
      </c>
      <c r="C8" s="27" t="s">
        <v>33</v>
      </c>
      <c r="D8" s="27" t="s">
        <v>20</v>
      </c>
      <c r="E8" s="27" t="s">
        <v>21</v>
      </c>
      <c r="F8" s="24">
        <v>2</v>
      </c>
      <c r="G8" s="28" t="s">
        <v>22</v>
      </c>
      <c r="H8" s="24">
        <v>109.6</v>
      </c>
      <c r="I8" s="24">
        <v>103</v>
      </c>
      <c r="J8" s="24"/>
      <c r="K8" s="24">
        <v>28.3467</v>
      </c>
      <c r="L8" s="24">
        <f>VLOOKUP(C8,Sheet1!A4:B98,2,FALSE)</f>
        <v>73.8</v>
      </c>
      <c r="M8" s="24"/>
      <c r="N8" s="24">
        <f t="shared" si="0"/>
        <v>44.28</v>
      </c>
      <c r="O8" s="24">
        <f t="shared" si="1"/>
        <v>72.6267</v>
      </c>
      <c r="P8" s="24">
        <v>6</v>
      </c>
      <c r="Q8" s="24"/>
    </row>
    <row r="9" customHeight="1" spans="1:17">
      <c r="A9" s="24">
        <v>7</v>
      </c>
      <c r="B9" s="27" t="s">
        <v>34</v>
      </c>
      <c r="C9" s="27" t="s">
        <v>35</v>
      </c>
      <c r="D9" s="27" t="s">
        <v>20</v>
      </c>
      <c r="E9" s="27" t="s">
        <v>36</v>
      </c>
      <c r="F9" s="24">
        <v>2</v>
      </c>
      <c r="G9" s="28" t="s">
        <v>22</v>
      </c>
      <c r="H9" s="24">
        <v>102.3</v>
      </c>
      <c r="I9" s="24">
        <v>107</v>
      </c>
      <c r="J9" s="24"/>
      <c r="K9" s="24">
        <v>27.9067</v>
      </c>
      <c r="L9" s="24">
        <f>VLOOKUP(C9,Sheet1!A12:B106,2,FALSE)</f>
        <v>86</v>
      </c>
      <c r="M9" s="24"/>
      <c r="N9" s="24">
        <f t="shared" si="0"/>
        <v>51.6</v>
      </c>
      <c r="O9" s="24">
        <f t="shared" si="1"/>
        <v>79.5067</v>
      </c>
      <c r="P9" s="24">
        <v>1</v>
      </c>
      <c r="Q9" s="18" t="s">
        <v>23</v>
      </c>
    </row>
    <row r="10" customHeight="1" spans="1:17">
      <c r="A10" s="24">
        <v>8</v>
      </c>
      <c r="B10" s="27" t="s">
        <v>37</v>
      </c>
      <c r="C10" s="27" t="s">
        <v>38</v>
      </c>
      <c r="D10" s="27" t="s">
        <v>20</v>
      </c>
      <c r="E10" s="27" t="s">
        <v>36</v>
      </c>
      <c r="F10" s="24">
        <v>2</v>
      </c>
      <c r="G10" s="28" t="s">
        <v>22</v>
      </c>
      <c r="H10" s="24">
        <v>104.7</v>
      </c>
      <c r="I10" s="24">
        <v>107</v>
      </c>
      <c r="J10" s="24"/>
      <c r="K10" s="24">
        <v>28.2267</v>
      </c>
      <c r="L10" s="24">
        <f>VLOOKUP(C10,Sheet1!A9:B103,2,FALSE)</f>
        <v>82.8</v>
      </c>
      <c r="M10" s="24"/>
      <c r="N10" s="24">
        <f t="shared" si="0"/>
        <v>49.68</v>
      </c>
      <c r="O10" s="24">
        <f t="shared" si="1"/>
        <v>77.9067</v>
      </c>
      <c r="P10" s="24">
        <v>2</v>
      </c>
      <c r="Q10" s="18" t="s">
        <v>23</v>
      </c>
    </row>
    <row r="11" customHeight="1" spans="1:17">
      <c r="A11" s="24">
        <v>9</v>
      </c>
      <c r="B11" s="27" t="s">
        <v>39</v>
      </c>
      <c r="C11" s="27" t="s">
        <v>40</v>
      </c>
      <c r="D11" s="27" t="s">
        <v>20</v>
      </c>
      <c r="E11" s="27" t="s">
        <v>36</v>
      </c>
      <c r="F11" s="24">
        <v>2</v>
      </c>
      <c r="G11" s="28" t="s">
        <v>22</v>
      </c>
      <c r="H11" s="24">
        <v>109.5</v>
      </c>
      <c r="I11" s="24">
        <v>102</v>
      </c>
      <c r="J11" s="24">
        <v>5</v>
      </c>
      <c r="K11" s="24">
        <v>30.2</v>
      </c>
      <c r="L11" s="24">
        <f>VLOOKUP(C11,Sheet1!A7:B101,2,FALSE)</f>
        <v>76.2</v>
      </c>
      <c r="M11" s="24"/>
      <c r="N11" s="24">
        <f t="shared" si="0"/>
        <v>45.72</v>
      </c>
      <c r="O11" s="24">
        <f t="shared" si="1"/>
        <v>75.92</v>
      </c>
      <c r="P11" s="24">
        <v>3</v>
      </c>
      <c r="Q11" s="24"/>
    </row>
    <row r="12" customHeight="1" spans="1:17">
      <c r="A12" s="24">
        <v>10</v>
      </c>
      <c r="B12" s="27" t="s">
        <v>41</v>
      </c>
      <c r="C12" s="27" t="s">
        <v>42</v>
      </c>
      <c r="D12" s="27" t="s">
        <v>20</v>
      </c>
      <c r="E12" s="27" t="s">
        <v>36</v>
      </c>
      <c r="F12" s="24">
        <v>2</v>
      </c>
      <c r="G12" s="28" t="s">
        <v>22</v>
      </c>
      <c r="H12" s="24">
        <v>106.6</v>
      </c>
      <c r="I12" s="24">
        <v>94</v>
      </c>
      <c r="J12" s="24">
        <v>5</v>
      </c>
      <c r="K12" s="24">
        <v>28.7467</v>
      </c>
      <c r="L12" s="24">
        <f>VLOOKUP(C12,Sheet1!A8:B102,2,FALSE)</f>
        <v>78</v>
      </c>
      <c r="M12" s="24"/>
      <c r="N12" s="24">
        <f t="shared" si="0"/>
        <v>46.8</v>
      </c>
      <c r="O12" s="24">
        <f t="shared" si="1"/>
        <v>75.5467</v>
      </c>
      <c r="P12" s="24">
        <v>4</v>
      </c>
      <c r="Q12" s="24"/>
    </row>
    <row r="13" customHeight="1" spans="1:17">
      <c r="A13" s="24">
        <v>11</v>
      </c>
      <c r="B13" s="27" t="s">
        <v>43</v>
      </c>
      <c r="C13" s="27" t="s">
        <v>44</v>
      </c>
      <c r="D13" s="27" t="s">
        <v>20</v>
      </c>
      <c r="E13" s="27" t="s">
        <v>36</v>
      </c>
      <c r="F13" s="24">
        <v>2</v>
      </c>
      <c r="G13" s="28" t="s">
        <v>22</v>
      </c>
      <c r="H13" s="24">
        <v>105.5</v>
      </c>
      <c r="I13" s="24">
        <v>106</v>
      </c>
      <c r="J13" s="24"/>
      <c r="K13" s="24">
        <v>28.2</v>
      </c>
      <c r="L13" s="24">
        <f>VLOOKUP(C13,Sheet1!A10:B104,2,FALSE)</f>
        <v>75.6</v>
      </c>
      <c r="M13" s="24"/>
      <c r="N13" s="24">
        <f t="shared" si="0"/>
        <v>45.36</v>
      </c>
      <c r="O13" s="24">
        <f t="shared" si="1"/>
        <v>73.56</v>
      </c>
      <c r="P13" s="24">
        <v>5</v>
      </c>
      <c r="Q13" s="24"/>
    </row>
    <row r="14" customHeight="1" spans="1:17">
      <c r="A14" s="24">
        <v>12</v>
      </c>
      <c r="B14" s="27" t="s">
        <v>45</v>
      </c>
      <c r="C14" s="27" t="s">
        <v>46</v>
      </c>
      <c r="D14" s="27" t="s">
        <v>20</v>
      </c>
      <c r="E14" s="27" t="s">
        <v>36</v>
      </c>
      <c r="F14" s="24">
        <v>2</v>
      </c>
      <c r="G14" s="28" t="s">
        <v>22</v>
      </c>
      <c r="H14" s="24">
        <v>106.5</v>
      </c>
      <c r="I14" s="24">
        <v>103</v>
      </c>
      <c r="J14" s="24"/>
      <c r="K14" s="24">
        <v>27.9333</v>
      </c>
      <c r="L14" s="24" t="s">
        <v>47</v>
      </c>
      <c r="M14" s="24"/>
      <c r="N14" s="24" t="s">
        <v>47</v>
      </c>
      <c r="O14" s="24"/>
      <c r="P14" s="24"/>
      <c r="Q14" s="24"/>
    </row>
    <row r="15" customHeight="1" spans="1:17">
      <c r="A15" s="24">
        <v>13</v>
      </c>
      <c r="B15" s="27" t="s">
        <v>48</v>
      </c>
      <c r="C15" s="27" t="s">
        <v>49</v>
      </c>
      <c r="D15" s="27" t="s">
        <v>20</v>
      </c>
      <c r="E15" s="27" t="s">
        <v>50</v>
      </c>
      <c r="F15" s="24">
        <v>2</v>
      </c>
      <c r="G15" s="28" t="s">
        <v>22</v>
      </c>
      <c r="H15" s="24">
        <v>105</v>
      </c>
      <c r="I15" s="24">
        <v>103</v>
      </c>
      <c r="J15" s="24"/>
      <c r="K15" s="24">
        <v>27.7333</v>
      </c>
      <c r="L15" s="24">
        <f>VLOOKUP(C15,Sheet1!A16:B110,2,FALSE)</f>
        <v>84.2</v>
      </c>
      <c r="M15" s="24"/>
      <c r="N15" s="24">
        <f>L15*0.6</f>
        <v>50.52</v>
      </c>
      <c r="O15" s="24">
        <f>K15+N15</f>
        <v>78.2533</v>
      </c>
      <c r="P15" s="24">
        <v>1</v>
      </c>
      <c r="Q15" s="18" t="s">
        <v>23</v>
      </c>
    </row>
    <row r="16" customHeight="1" spans="1:17">
      <c r="A16" s="24">
        <v>14</v>
      </c>
      <c r="B16" s="27" t="s">
        <v>51</v>
      </c>
      <c r="C16" s="27" t="s">
        <v>52</v>
      </c>
      <c r="D16" s="27" t="s">
        <v>20</v>
      </c>
      <c r="E16" s="27" t="s">
        <v>50</v>
      </c>
      <c r="F16" s="24">
        <v>2</v>
      </c>
      <c r="G16" s="28" t="s">
        <v>22</v>
      </c>
      <c r="H16" s="24">
        <v>110.2</v>
      </c>
      <c r="I16" s="24">
        <v>102</v>
      </c>
      <c r="J16" s="24"/>
      <c r="K16" s="24">
        <v>28.2933</v>
      </c>
      <c r="L16" s="24">
        <f>VLOOKUP(C16,Sheet1!A13:B107,2,FALSE)</f>
        <v>82.4</v>
      </c>
      <c r="M16" s="24"/>
      <c r="N16" s="24">
        <f>L16*0.6</f>
        <v>49.44</v>
      </c>
      <c r="O16" s="24">
        <f>K16+N16</f>
        <v>77.7333</v>
      </c>
      <c r="P16" s="24">
        <v>2</v>
      </c>
      <c r="Q16" s="18" t="s">
        <v>23</v>
      </c>
    </row>
    <row r="17" customHeight="1" spans="1:17">
      <c r="A17" s="24">
        <v>15</v>
      </c>
      <c r="B17" s="27" t="s">
        <v>53</v>
      </c>
      <c r="C17" s="27" t="s">
        <v>54</v>
      </c>
      <c r="D17" s="27" t="s">
        <v>20</v>
      </c>
      <c r="E17" s="27" t="s">
        <v>50</v>
      </c>
      <c r="F17" s="24">
        <v>2</v>
      </c>
      <c r="G17" s="28" t="s">
        <v>22</v>
      </c>
      <c r="H17" s="24">
        <v>95.9</v>
      </c>
      <c r="I17" s="24">
        <v>97</v>
      </c>
      <c r="J17" s="24">
        <v>5</v>
      </c>
      <c r="K17" s="24">
        <v>27.72</v>
      </c>
      <c r="L17" s="24">
        <f>VLOOKUP(C17,Sheet1!A17:B111,2,FALSE)</f>
        <v>83.2</v>
      </c>
      <c r="M17" s="24"/>
      <c r="N17" s="24">
        <f>L17*0.6</f>
        <v>49.92</v>
      </c>
      <c r="O17" s="24">
        <f>K17+N17</f>
        <v>77.64</v>
      </c>
      <c r="P17" s="24">
        <v>3</v>
      </c>
      <c r="Q17" s="24"/>
    </row>
    <row r="18" customHeight="1" spans="1:17">
      <c r="A18" s="24">
        <v>16</v>
      </c>
      <c r="B18" s="27" t="s">
        <v>55</v>
      </c>
      <c r="C18" s="27" t="s">
        <v>56</v>
      </c>
      <c r="D18" s="27" t="s">
        <v>20</v>
      </c>
      <c r="E18" s="27" t="s">
        <v>50</v>
      </c>
      <c r="F18" s="24">
        <v>2</v>
      </c>
      <c r="G18" s="28" t="s">
        <v>22</v>
      </c>
      <c r="H18" s="24">
        <v>108.9</v>
      </c>
      <c r="I18" s="24">
        <v>102</v>
      </c>
      <c r="J18" s="24"/>
      <c r="K18" s="24">
        <v>28.12</v>
      </c>
      <c r="L18" s="24">
        <f>VLOOKUP(C18,Sheet1!A14:B108,2,FALSE)</f>
        <v>82.2</v>
      </c>
      <c r="M18" s="24"/>
      <c r="N18" s="24">
        <f>L18*0.6</f>
        <v>49.32</v>
      </c>
      <c r="O18" s="24">
        <f>K18+N18</f>
        <v>77.44</v>
      </c>
      <c r="P18" s="24">
        <v>4</v>
      </c>
      <c r="Q18" s="24"/>
    </row>
    <row r="19" customHeight="1" spans="1:17">
      <c r="A19" s="24">
        <v>17</v>
      </c>
      <c r="B19" s="27" t="s">
        <v>57</v>
      </c>
      <c r="C19" s="27" t="s">
        <v>58</v>
      </c>
      <c r="D19" s="27" t="s">
        <v>20</v>
      </c>
      <c r="E19" s="27" t="s">
        <v>50</v>
      </c>
      <c r="F19" s="24">
        <v>2</v>
      </c>
      <c r="G19" s="28" t="s">
        <v>22</v>
      </c>
      <c r="H19" s="24">
        <v>108.7</v>
      </c>
      <c r="I19" s="24">
        <v>97</v>
      </c>
      <c r="J19" s="24"/>
      <c r="K19" s="24">
        <v>27.4267</v>
      </c>
      <c r="L19" s="24">
        <f>VLOOKUP(C19,Sheet1!A18:B112,2,FALSE)</f>
        <v>82.2</v>
      </c>
      <c r="M19" s="24"/>
      <c r="N19" s="24">
        <f>L19*0.6</f>
        <v>49.32</v>
      </c>
      <c r="O19" s="24">
        <f>K19+N19</f>
        <v>76.7467</v>
      </c>
      <c r="P19" s="24">
        <v>5</v>
      </c>
      <c r="Q19" s="24"/>
    </row>
    <row r="20" customHeight="1" spans="1:17">
      <c r="A20" s="24">
        <v>18</v>
      </c>
      <c r="B20" s="27" t="s">
        <v>59</v>
      </c>
      <c r="C20" s="27" t="s">
        <v>60</v>
      </c>
      <c r="D20" s="27" t="s">
        <v>20</v>
      </c>
      <c r="E20" s="27" t="s">
        <v>50</v>
      </c>
      <c r="F20" s="24">
        <v>2</v>
      </c>
      <c r="G20" s="28" t="s">
        <v>22</v>
      </c>
      <c r="H20" s="24">
        <v>99.6</v>
      </c>
      <c r="I20" s="24">
        <v>94</v>
      </c>
      <c r="J20" s="24">
        <v>5</v>
      </c>
      <c r="K20" s="24">
        <v>27.8133</v>
      </c>
      <c r="L20" s="24" t="s">
        <v>47</v>
      </c>
      <c r="M20" s="24"/>
      <c r="N20" s="24" t="s">
        <v>47</v>
      </c>
      <c r="O20" s="24"/>
      <c r="P20" s="24"/>
      <c r="Q20" s="24"/>
    </row>
    <row r="21" customHeight="1" spans="1:17">
      <c r="A21" s="24">
        <v>19</v>
      </c>
      <c r="B21" s="15" t="s">
        <v>61</v>
      </c>
      <c r="C21" s="15" t="s">
        <v>62</v>
      </c>
      <c r="D21" s="15" t="s">
        <v>63</v>
      </c>
      <c r="E21" s="15" t="s">
        <v>64</v>
      </c>
      <c r="F21" s="24">
        <v>2</v>
      </c>
      <c r="G21" s="28" t="s">
        <v>22</v>
      </c>
      <c r="H21" s="24">
        <v>106.9</v>
      </c>
      <c r="I21" s="24">
        <v>123</v>
      </c>
      <c r="J21" s="24"/>
      <c r="K21" s="24">
        <v>30.6533</v>
      </c>
      <c r="L21" s="24">
        <f>VLOOKUP(C21,Sheet1!A1:B95,2,FALSE)</f>
        <v>82.6</v>
      </c>
      <c r="M21" s="24"/>
      <c r="N21" s="24">
        <f>L21*0.6</f>
        <v>49.56</v>
      </c>
      <c r="O21" s="24">
        <f>K21+N21</f>
        <v>80.2133</v>
      </c>
      <c r="P21" s="24">
        <v>1</v>
      </c>
      <c r="Q21" s="18" t="s">
        <v>23</v>
      </c>
    </row>
    <row r="22" customHeight="1" spans="1:17">
      <c r="A22" s="24">
        <v>20</v>
      </c>
      <c r="B22" s="15" t="s">
        <v>65</v>
      </c>
      <c r="C22" s="15" t="s">
        <v>66</v>
      </c>
      <c r="D22" s="15" t="s">
        <v>63</v>
      </c>
      <c r="E22" s="15" t="s">
        <v>64</v>
      </c>
      <c r="F22" s="24">
        <v>2</v>
      </c>
      <c r="G22" s="28" t="s">
        <v>22</v>
      </c>
      <c r="H22" s="24">
        <v>103</v>
      </c>
      <c r="I22" s="24">
        <v>119</v>
      </c>
      <c r="J22" s="24"/>
      <c r="K22" s="24">
        <v>29.6</v>
      </c>
      <c r="L22" s="24">
        <f>VLOOKUP(C22,Sheet1!A3:B97,2,FALSE)</f>
        <v>82.8</v>
      </c>
      <c r="M22" s="24"/>
      <c r="N22" s="24">
        <f>L22*0.6</f>
        <v>49.68</v>
      </c>
      <c r="O22" s="24">
        <f>K22+N22</f>
        <v>79.28</v>
      </c>
      <c r="P22" s="24">
        <v>2</v>
      </c>
      <c r="Q22" s="18" t="s">
        <v>23</v>
      </c>
    </row>
    <row r="23" customHeight="1" spans="1:17">
      <c r="A23" s="24">
        <v>21</v>
      </c>
      <c r="B23" s="15" t="s">
        <v>67</v>
      </c>
      <c r="C23" s="15" t="s">
        <v>68</v>
      </c>
      <c r="D23" s="15" t="s">
        <v>63</v>
      </c>
      <c r="E23" s="15" t="s">
        <v>64</v>
      </c>
      <c r="F23" s="24">
        <v>2</v>
      </c>
      <c r="G23" s="28" t="s">
        <v>22</v>
      </c>
      <c r="H23" s="24">
        <v>114.3</v>
      </c>
      <c r="I23" s="24">
        <v>111</v>
      </c>
      <c r="J23" s="24"/>
      <c r="K23" s="24">
        <v>30.04</v>
      </c>
      <c r="L23" s="24">
        <f>VLOOKUP(C23,Sheet1!A2:B96,2,FALSE)</f>
        <v>80.2</v>
      </c>
      <c r="M23" s="24"/>
      <c r="N23" s="24">
        <f>L23*0.6</f>
        <v>48.12</v>
      </c>
      <c r="O23" s="24">
        <f>K23+N23</f>
        <v>78.16</v>
      </c>
      <c r="P23" s="24">
        <v>3</v>
      </c>
      <c r="Q23" s="24"/>
    </row>
    <row r="24" customHeight="1" spans="1:17">
      <c r="A24" s="24">
        <v>22</v>
      </c>
      <c r="B24" s="15" t="s">
        <v>69</v>
      </c>
      <c r="C24" s="15" t="s">
        <v>70</v>
      </c>
      <c r="D24" s="15" t="s">
        <v>63</v>
      </c>
      <c r="E24" s="15" t="s">
        <v>64</v>
      </c>
      <c r="F24" s="24">
        <v>2</v>
      </c>
      <c r="G24" s="28" t="s">
        <v>22</v>
      </c>
      <c r="H24" s="24">
        <v>103.5</v>
      </c>
      <c r="I24" s="24">
        <v>113</v>
      </c>
      <c r="J24" s="24"/>
      <c r="K24" s="24">
        <v>28.8667</v>
      </c>
      <c r="L24" s="24">
        <f>VLOOKUP(C24,Sheet1!A5:B99,2,FALSE)</f>
        <v>80</v>
      </c>
      <c r="M24" s="24"/>
      <c r="N24" s="24">
        <f>L24*0.6</f>
        <v>48</v>
      </c>
      <c r="O24" s="24">
        <f>K24+N24</f>
        <v>76.8667</v>
      </c>
      <c r="P24" s="24">
        <v>4</v>
      </c>
      <c r="Q24" s="24"/>
    </row>
    <row r="25" customHeight="1" spans="1:17">
      <c r="A25" s="24">
        <v>23</v>
      </c>
      <c r="B25" s="15" t="s">
        <v>71</v>
      </c>
      <c r="C25" s="15" t="s">
        <v>72</v>
      </c>
      <c r="D25" s="15" t="s">
        <v>63</v>
      </c>
      <c r="E25" s="15" t="s">
        <v>64</v>
      </c>
      <c r="F25" s="24">
        <v>2</v>
      </c>
      <c r="G25" s="28" t="s">
        <v>22</v>
      </c>
      <c r="H25" s="24">
        <v>102.5</v>
      </c>
      <c r="I25" s="24">
        <v>113</v>
      </c>
      <c r="J25" s="24"/>
      <c r="K25" s="24">
        <v>28.7333</v>
      </c>
      <c r="L25" s="24">
        <f>VLOOKUP(C25,Sheet1!A6:B100,2,FALSE)</f>
        <v>78.4</v>
      </c>
      <c r="M25" s="24"/>
      <c r="N25" s="24">
        <f>L25*0.6</f>
        <v>47.04</v>
      </c>
      <c r="O25" s="24">
        <f>K25+N25</f>
        <v>75.7733</v>
      </c>
      <c r="P25" s="24">
        <v>5</v>
      </c>
      <c r="Q25" s="24"/>
    </row>
    <row r="26" s="20" customFormat="1" customHeight="1" spans="1:17">
      <c r="A26" s="24">
        <v>24</v>
      </c>
      <c r="B26" s="15" t="s">
        <v>73</v>
      </c>
      <c r="C26" s="15" t="s">
        <v>74</v>
      </c>
      <c r="D26" s="15" t="s">
        <v>63</v>
      </c>
      <c r="E26" s="15" t="s">
        <v>64</v>
      </c>
      <c r="F26" s="24">
        <v>2</v>
      </c>
      <c r="G26" s="28" t="s">
        <v>22</v>
      </c>
      <c r="H26" s="24">
        <v>98.1</v>
      </c>
      <c r="I26" s="24">
        <v>119</v>
      </c>
      <c r="J26" s="24"/>
      <c r="K26" s="24">
        <v>28.9467</v>
      </c>
      <c r="L26" s="24" t="s">
        <v>47</v>
      </c>
      <c r="M26" s="24"/>
      <c r="N26" s="24" t="s">
        <v>47</v>
      </c>
      <c r="O26" s="24"/>
      <c r="P26" s="24"/>
      <c r="Q26" s="24"/>
    </row>
    <row r="27" spans="1:17">
      <c r="A27" s="24">
        <v>25</v>
      </c>
      <c r="B27" s="15" t="s">
        <v>75</v>
      </c>
      <c r="C27" s="15" t="s">
        <v>76</v>
      </c>
      <c r="D27" s="15" t="s">
        <v>77</v>
      </c>
      <c r="E27" s="15" t="s">
        <v>78</v>
      </c>
      <c r="F27" s="24">
        <v>1</v>
      </c>
      <c r="G27" s="28" t="s">
        <v>22</v>
      </c>
      <c r="H27" s="24">
        <v>95</v>
      </c>
      <c r="I27" s="24">
        <v>123</v>
      </c>
      <c r="J27" s="24"/>
      <c r="K27" s="24">
        <v>29.0667</v>
      </c>
      <c r="L27" s="24">
        <f>VLOOKUP(C27,Sheet1!A7:B101,2,FALSE)</f>
        <v>79.2</v>
      </c>
      <c r="M27" s="24"/>
      <c r="N27" s="24">
        <f t="shared" ref="N27:N35" si="2">L27*0.6</f>
        <v>47.52</v>
      </c>
      <c r="O27" s="24">
        <f t="shared" ref="O27:O35" si="3">K27+N27</f>
        <v>76.5867</v>
      </c>
      <c r="P27" s="24">
        <v>1</v>
      </c>
      <c r="Q27" s="18" t="s">
        <v>23</v>
      </c>
    </row>
    <row r="28" spans="1:17">
      <c r="A28" s="24">
        <v>26</v>
      </c>
      <c r="B28" s="15" t="s">
        <v>79</v>
      </c>
      <c r="C28" s="15" t="s">
        <v>80</v>
      </c>
      <c r="D28" s="15" t="s">
        <v>77</v>
      </c>
      <c r="E28" s="15" t="s">
        <v>78</v>
      </c>
      <c r="F28" s="24">
        <v>1</v>
      </c>
      <c r="G28" s="28" t="s">
        <v>22</v>
      </c>
      <c r="H28" s="24">
        <v>101</v>
      </c>
      <c r="I28" s="24">
        <v>109</v>
      </c>
      <c r="J28" s="24"/>
      <c r="K28" s="24">
        <v>28</v>
      </c>
      <c r="L28" s="24">
        <f>VLOOKUP(C28,Sheet1!A8:B102,2,FALSE)</f>
        <v>78</v>
      </c>
      <c r="M28" s="24"/>
      <c r="N28" s="24">
        <f t="shared" si="2"/>
        <v>46.8</v>
      </c>
      <c r="O28" s="24">
        <f t="shared" si="3"/>
        <v>74.8</v>
      </c>
      <c r="P28" s="24">
        <v>2</v>
      </c>
      <c r="Q28" s="24"/>
    </row>
    <row r="29" spans="1:17">
      <c r="A29" s="24">
        <v>27</v>
      </c>
      <c r="B29" s="15" t="s">
        <v>81</v>
      </c>
      <c r="C29" s="15" t="s">
        <v>82</v>
      </c>
      <c r="D29" s="15" t="s">
        <v>77</v>
      </c>
      <c r="E29" s="15" t="s">
        <v>78</v>
      </c>
      <c r="F29" s="24">
        <v>1</v>
      </c>
      <c r="G29" s="28" t="s">
        <v>22</v>
      </c>
      <c r="H29" s="24">
        <v>102.5</v>
      </c>
      <c r="I29" s="24">
        <v>101</v>
      </c>
      <c r="J29" s="24"/>
      <c r="K29" s="24">
        <v>27.1333</v>
      </c>
      <c r="L29" s="24">
        <f>VLOOKUP(C29,Sheet1!A9:B103,2,FALSE)</f>
        <v>75.8</v>
      </c>
      <c r="M29" s="24"/>
      <c r="N29" s="24">
        <f t="shared" si="2"/>
        <v>45.48</v>
      </c>
      <c r="O29" s="24">
        <f t="shared" si="3"/>
        <v>72.6133</v>
      </c>
      <c r="P29" s="24">
        <v>3</v>
      </c>
      <c r="Q29" s="24"/>
    </row>
    <row r="30" spans="1:17">
      <c r="A30" s="24">
        <v>28</v>
      </c>
      <c r="B30" s="15" t="s">
        <v>83</v>
      </c>
      <c r="C30" s="15" t="s">
        <v>84</v>
      </c>
      <c r="D30" s="15" t="s">
        <v>77</v>
      </c>
      <c r="E30" s="15" t="s">
        <v>85</v>
      </c>
      <c r="F30" s="24">
        <v>1</v>
      </c>
      <c r="G30" s="28" t="s">
        <v>22</v>
      </c>
      <c r="H30" s="24">
        <v>100</v>
      </c>
      <c r="I30" s="24">
        <v>116</v>
      </c>
      <c r="J30" s="24"/>
      <c r="K30" s="24">
        <v>28.8</v>
      </c>
      <c r="L30" s="24">
        <f>VLOOKUP(C30,Sheet1!A11:B105,2,FALSE)</f>
        <v>81.8</v>
      </c>
      <c r="M30" s="24"/>
      <c r="N30" s="24">
        <f t="shared" si="2"/>
        <v>49.08</v>
      </c>
      <c r="O30" s="24">
        <f t="shared" si="3"/>
        <v>77.88</v>
      </c>
      <c r="P30" s="24">
        <v>1</v>
      </c>
      <c r="Q30" s="18" t="s">
        <v>23</v>
      </c>
    </row>
    <row r="31" spans="1:17">
      <c r="A31" s="24">
        <v>29</v>
      </c>
      <c r="B31" s="15" t="s">
        <v>86</v>
      </c>
      <c r="C31" s="15" t="s">
        <v>87</v>
      </c>
      <c r="D31" s="15" t="s">
        <v>77</v>
      </c>
      <c r="E31" s="15" t="s">
        <v>85</v>
      </c>
      <c r="F31" s="24">
        <v>1</v>
      </c>
      <c r="G31" s="28" t="s">
        <v>22</v>
      </c>
      <c r="H31" s="24">
        <v>103.5</v>
      </c>
      <c r="I31" s="24">
        <v>116</v>
      </c>
      <c r="J31" s="24"/>
      <c r="K31" s="24">
        <v>29.2667</v>
      </c>
      <c r="L31" s="24">
        <f>VLOOKUP(C31,Sheet1!A10:B104,2,FALSE)</f>
        <v>71.8</v>
      </c>
      <c r="M31" s="24"/>
      <c r="N31" s="24">
        <f t="shared" si="2"/>
        <v>43.08</v>
      </c>
      <c r="O31" s="24">
        <f t="shared" si="3"/>
        <v>72.3467</v>
      </c>
      <c r="P31" s="24">
        <v>2</v>
      </c>
      <c r="Q31" s="24"/>
    </row>
    <row r="32" spans="1:17">
      <c r="A32" s="24">
        <v>30</v>
      </c>
      <c r="B32" s="15" t="s">
        <v>88</v>
      </c>
      <c r="C32" s="15" t="s">
        <v>89</v>
      </c>
      <c r="D32" s="15" t="s">
        <v>77</v>
      </c>
      <c r="E32" s="15" t="s">
        <v>85</v>
      </c>
      <c r="F32" s="24">
        <v>1</v>
      </c>
      <c r="G32" s="28" t="s">
        <v>22</v>
      </c>
      <c r="H32" s="24">
        <v>102</v>
      </c>
      <c r="I32" s="24">
        <v>106</v>
      </c>
      <c r="J32" s="24"/>
      <c r="K32" s="24">
        <v>27.7333</v>
      </c>
      <c r="L32" s="24">
        <f>VLOOKUP(C32,Sheet1!A12:B106,2,FALSE)</f>
        <v>71.4</v>
      </c>
      <c r="M32" s="24"/>
      <c r="N32" s="24">
        <f t="shared" si="2"/>
        <v>42.84</v>
      </c>
      <c r="O32" s="24">
        <f t="shared" si="3"/>
        <v>70.5733</v>
      </c>
      <c r="P32" s="24">
        <v>3</v>
      </c>
      <c r="Q32" s="24"/>
    </row>
    <row r="33" spans="1:17">
      <c r="A33" s="24">
        <v>31</v>
      </c>
      <c r="B33" s="15" t="s">
        <v>90</v>
      </c>
      <c r="C33" s="15" t="s">
        <v>91</v>
      </c>
      <c r="D33" s="15" t="s">
        <v>92</v>
      </c>
      <c r="E33" s="15" t="s">
        <v>93</v>
      </c>
      <c r="F33" s="24">
        <v>1</v>
      </c>
      <c r="G33" s="28" t="s">
        <v>22</v>
      </c>
      <c r="H33" s="24">
        <v>99</v>
      </c>
      <c r="I33" s="24">
        <v>116</v>
      </c>
      <c r="J33" s="24"/>
      <c r="K33" s="24">
        <v>28.6667</v>
      </c>
      <c r="L33" s="24">
        <f>VLOOKUP(C33,Sheet1!A14:B108,2,FALSE)</f>
        <v>79.2</v>
      </c>
      <c r="M33" s="24"/>
      <c r="N33" s="24">
        <f t="shared" si="2"/>
        <v>47.52</v>
      </c>
      <c r="O33" s="24">
        <f t="shared" si="3"/>
        <v>76.1867</v>
      </c>
      <c r="P33" s="24">
        <v>1</v>
      </c>
      <c r="Q33" s="18" t="s">
        <v>23</v>
      </c>
    </row>
    <row r="34" spans="1:17">
      <c r="A34" s="24">
        <v>32</v>
      </c>
      <c r="B34" s="15" t="s">
        <v>94</v>
      </c>
      <c r="C34" s="15" t="s">
        <v>95</v>
      </c>
      <c r="D34" s="15" t="s">
        <v>92</v>
      </c>
      <c r="E34" s="15" t="s">
        <v>93</v>
      </c>
      <c r="F34" s="24">
        <v>1</v>
      </c>
      <c r="G34" s="28" t="s">
        <v>22</v>
      </c>
      <c r="H34" s="24">
        <v>98</v>
      </c>
      <c r="I34" s="24">
        <v>122</v>
      </c>
      <c r="J34" s="24"/>
      <c r="K34" s="24">
        <v>29.3333</v>
      </c>
      <c r="L34" s="24">
        <f>VLOOKUP(C34,Sheet1!A13:B107,2,FALSE)</f>
        <v>76.2</v>
      </c>
      <c r="M34" s="24"/>
      <c r="N34" s="24">
        <f t="shared" si="2"/>
        <v>45.72</v>
      </c>
      <c r="O34" s="24">
        <f t="shared" si="3"/>
        <v>75.0533</v>
      </c>
      <c r="P34" s="24">
        <v>2</v>
      </c>
      <c r="Q34" s="24"/>
    </row>
    <row r="35" spans="1:17">
      <c r="A35" s="24">
        <v>33</v>
      </c>
      <c r="B35" s="15" t="s">
        <v>96</v>
      </c>
      <c r="C35" s="15" t="s">
        <v>97</v>
      </c>
      <c r="D35" s="15" t="s">
        <v>92</v>
      </c>
      <c r="E35" s="15" t="s">
        <v>93</v>
      </c>
      <c r="F35" s="24">
        <v>1</v>
      </c>
      <c r="G35" s="28" t="s">
        <v>22</v>
      </c>
      <c r="H35" s="24">
        <v>105.5</v>
      </c>
      <c r="I35" s="24">
        <v>104</v>
      </c>
      <c r="J35" s="24"/>
      <c r="K35" s="24">
        <v>27.9333</v>
      </c>
      <c r="L35" s="24">
        <f>VLOOKUP(C35,Sheet1!A15:B109,2,FALSE)</f>
        <v>76.8</v>
      </c>
      <c r="M35" s="24"/>
      <c r="N35" s="24">
        <f t="shared" si="2"/>
        <v>46.08</v>
      </c>
      <c r="O35" s="24">
        <f t="shared" si="3"/>
        <v>74.0133</v>
      </c>
      <c r="P35" s="24">
        <v>3</v>
      </c>
      <c r="Q35" s="24"/>
    </row>
    <row r="36" spans="1:17">
      <c r="A36" s="24">
        <v>34</v>
      </c>
      <c r="B36" s="15" t="s">
        <v>98</v>
      </c>
      <c r="C36" s="15" t="s">
        <v>99</v>
      </c>
      <c r="D36" s="15" t="s">
        <v>92</v>
      </c>
      <c r="E36" s="15" t="s">
        <v>100</v>
      </c>
      <c r="F36" s="24">
        <v>1</v>
      </c>
      <c r="G36" s="28" t="s">
        <v>22</v>
      </c>
      <c r="H36" s="24">
        <v>111</v>
      </c>
      <c r="I36" s="24">
        <v>116</v>
      </c>
      <c r="J36" s="24"/>
      <c r="K36" s="24">
        <v>30.2667</v>
      </c>
      <c r="L36" s="24" t="s">
        <v>47</v>
      </c>
      <c r="M36" s="24"/>
      <c r="N36" s="24" t="s">
        <v>47</v>
      </c>
      <c r="O36" s="24"/>
      <c r="P36" s="24"/>
      <c r="Q36" s="24"/>
    </row>
    <row r="37" spans="1:17">
      <c r="A37" s="24">
        <v>35</v>
      </c>
      <c r="B37" s="15" t="s">
        <v>101</v>
      </c>
      <c r="C37" s="15" t="s">
        <v>102</v>
      </c>
      <c r="D37" s="15" t="s">
        <v>92</v>
      </c>
      <c r="E37" s="15" t="s">
        <v>100</v>
      </c>
      <c r="F37" s="24">
        <v>1</v>
      </c>
      <c r="G37" s="28" t="s">
        <v>22</v>
      </c>
      <c r="H37" s="24">
        <v>110</v>
      </c>
      <c r="I37" s="24">
        <v>116</v>
      </c>
      <c r="J37" s="24"/>
      <c r="K37" s="24">
        <v>30.1333</v>
      </c>
      <c r="L37" s="24" t="s">
        <v>47</v>
      </c>
      <c r="M37" s="24"/>
      <c r="N37" s="24" t="s">
        <v>47</v>
      </c>
      <c r="O37" s="24"/>
      <c r="P37" s="24"/>
      <c r="Q37" s="24"/>
    </row>
    <row r="38" spans="1:17">
      <c r="A38" s="24">
        <v>36</v>
      </c>
      <c r="B38" s="15" t="s">
        <v>103</v>
      </c>
      <c r="C38" s="15" t="s">
        <v>104</v>
      </c>
      <c r="D38" s="15" t="s">
        <v>92</v>
      </c>
      <c r="E38" s="15" t="s">
        <v>100</v>
      </c>
      <c r="F38" s="24">
        <v>1</v>
      </c>
      <c r="G38" s="28" t="s">
        <v>22</v>
      </c>
      <c r="H38" s="24">
        <v>107</v>
      </c>
      <c r="I38" s="24">
        <v>116</v>
      </c>
      <c r="J38" s="24"/>
      <c r="K38" s="24">
        <v>29.7333</v>
      </c>
      <c r="L38" s="24" t="s">
        <v>47</v>
      </c>
      <c r="M38" s="24"/>
      <c r="N38" s="24" t="s">
        <v>47</v>
      </c>
      <c r="O38" s="24"/>
      <c r="P38" s="24"/>
      <c r="Q38" s="24"/>
    </row>
    <row r="39" s="20" customFormat="1" spans="1:17">
      <c r="A39" s="24">
        <v>37</v>
      </c>
      <c r="B39" s="15" t="s">
        <v>105</v>
      </c>
      <c r="C39" s="15" t="s">
        <v>106</v>
      </c>
      <c r="D39" s="15" t="s">
        <v>92</v>
      </c>
      <c r="E39" s="15" t="s">
        <v>107</v>
      </c>
      <c r="F39" s="24">
        <v>1</v>
      </c>
      <c r="G39" s="28" t="s">
        <v>22</v>
      </c>
      <c r="H39" s="24">
        <v>100.5</v>
      </c>
      <c r="I39" s="24">
        <v>119</v>
      </c>
      <c r="J39" s="24"/>
      <c r="K39" s="24">
        <v>29.2667</v>
      </c>
      <c r="L39" s="24">
        <f>VLOOKUP(C39,Sheet1!A19:B113,2,FALSE)</f>
        <v>86</v>
      </c>
      <c r="M39" s="24"/>
      <c r="N39" s="24">
        <f>L39*0.6</f>
        <v>51.6</v>
      </c>
      <c r="O39" s="24">
        <f>K39+N39</f>
        <v>80.8667</v>
      </c>
      <c r="P39" s="24">
        <v>1</v>
      </c>
      <c r="Q39" s="18" t="s">
        <v>23</v>
      </c>
    </row>
    <row r="40" s="20" customFormat="1" spans="1:17">
      <c r="A40" s="24">
        <v>38</v>
      </c>
      <c r="B40" s="15" t="s">
        <v>108</v>
      </c>
      <c r="C40" s="15" t="s">
        <v>109</v>
      </c>
      <c r="D40" s="15" t="s">
        <v>92</v>
      </c>
      <c r="E40" s="15" t="s">
        <v>107</v>
      </c>
      <c r="F40" s="24">
        <v>1</v>
      </c>
      <c r="G40" s="28" t="s">
        <v>22</v>
      </c>
      <c r="H40" s="24">
        <v>92</v>
      </c>
      <c r="I40" s="24">
        <v>124</v>
      </c>
      <c r="J40" s="24"/>
      <c r="K40" s="24">
        <v>28.8</v>
      </c>
      <c r="L40" s="24">
        <f>VLOOKUP(C40,Sheet1!A20:B114,2,FALSE)</f>
        <v>79.2</v>
      </c>
      <c r="M40" s="24"/>
      <c r="N40" s="24">
        <f>L40*0.6</f>
        <v>47.52</v>
      </c>
      <c r="O40" s="24">
        <f>K40+N40</f>
        <v>76.32</v>
      </c>
      <c r="P40" s="24">
        <v>2</v>
      </c>
      <c r="Q40" s="24"/>
    </row>
    <row r="41" spans="1:17">
      <c r="A41" s="24">
        <v>39</v>
      </c>
      <c r="B41" s="15" t="s">
        <v>110</v>
      </c>
      <c r="C41" s="15" t="s">
        <v>111</v>
      </c>
      <c r="D41" s="15" t="s">
        <v>112</v>
      </c>
      <c r="E41" s="15" t="s">
        <v>113</v>
      </c>
      <c r="F41" s="24">
        <v>1</v>
      </c>
      <c r="G41" s="28" t="s">
        <v>22</v>
      </c>
      <c r="H41" s="24">
        <v>96.5</v>
      </c>
      <c r="I41" s="24">
        <v>118</v>
      </c>
      <c r="J41" s="24"/>
      <c r="K41" s="24">
        <v>28.6</v>
      </c>
      <c r="L41" s="24">
        <f>VLOOKUP(C41,Sheet1!A21:B115,2,FALSE)</f>
        <v>85.2</v>
      </c>
      <c r="M41" s="24"/>
      <c r="N41" s="24">
        <f>L41*0.6</f>
        <v>51.12</v>
      </c>
      <c r="O41" s="24">
        <f>K41+N41</f>
        <v>79.72</v>
      </c>
      <c r="P41" s="24">
        <v>1</v>
      </c>
      <c r="Q41" s="18" t="s">
        <v>23</v>
      </c>
    </row>
    <row r="42" spans="1:17">
      <c r="A42" s="24">
        <v>40</v>
      </c>
      <c r="B42" s="15" t="s">
        <v>114</v>
      </c>
      <c r="C42" s="15" t="s">
        <v>115</v>
      </c>
      <c r="D42" s="15" t="s">
        <v>112</v>
      </c>
      <c r="E42" s="15" t="s">
        <v>113</v>
      </c>
      <c r="F42" s="24">
        <v>1</v>
      </c>
      <c r="G42" s="28" t="s">
        <v>22</v>
      </c>
      <c r="H42" s="24">
        <v>95.5</v>
      </c>
      <c r="I42" s="24">
        <v>116</v>
      </c>
      <c r="J42" s="24"/>
      <c r="K42" s="24">
        <v>28.2</v>
      </c>
      <c r="L42" s="24">
        <f>VLOOKUP(C42,Sheet1!A22:B116,2,FALSE)</f>
        <v>82.4</v>
      </c>
      <c r="M42" s="24"/>
      <c r="N42" s="24">
        <f>L42*0.6</f>
        <v>49.44</v>
      </c>
      <c r="O42" s="24">
        <f>K42+N42</f>
        <v>77.64</v>
      </c>
      <c r="P42" s="24">
        <v>2</v>
      </c>
      <c r="Q42" s="24"/>
    </row>
    <row r="43" spans="1:17">
      <c r="A43" s="24">
        <v>41</v>
      </c>
      <c r="B43" s="15" t="s">
        <v>116</v>
      </c>
      <c r="C43" s="15" t="s">
        <v>117</v>
      </c>
      <c r="D43" s="15" t="s">
        <v>112</v>
      </c>
      <c r="E43" s="15" t="s">
        <v>113</v>
      </c>
      <c r="F43" s="24">
        <v>1</v>
      </c>
      <c r="G43" s="28" t="s">
        <v>22</v>
      </c>
      <c r="H43" s="24">
        <v>96</v>
      </c>
      <c r="I43" s="24">
        <v>108</v>
      </c>
      <c r="J43" s="24"/>
      <c r="K43" s="24">
        <v>27.2</v>
      </c>
      <c r="L43" s="24" t="s">
        <v>118</v>
      </c>
      <c r="M43" s="24"/>
      <c r="N43" s="24" t="s">
        <v>118</v>
      </c>
      <c r="O43" s="24"/>
      <c r="P43" s="24"/>
      <c r="Q43" s="24"/>
    </row>
    <row r="44" s="20" customFormat="1" spans="1:17">
      <c r="A44" s="24">
        <v>42</v>
      </c>
      <c r="B44" s="15" t="s">
        <v>119</v>
      </c>
      <c r="C44" s="15" t="s">
        <v>120</v>
      </c>
      <c r="D44" s="15" t="s">
        <v>112</v>
      </c>
      <c r="E44" s="15" t="s">
        <v>121</v>
      </c>
      <c r="F44" s="24">
        <v>1</v>
      </c>
      <c r="G44" s="28" t="s">
        <v>22</v>
      </c>
      <c r="H44" s="24">
        <v>103</v>
      </c>
      <c r="I44" s="24">
        <v>112</v>
      </c>
      <c r="J44" s="24"/>
      <c r="K44" s="24">
        <v>28.6667</v>
      </c>
      <c r="L44" s="24">
        <f>VLOOKUP(C44,Sheet1!A24:B118,2,FALSE)</f>
        <v>87.4</v>
      </c>
      <c r="M44" s="24"/>
      <c r="N44" s="24">
        <f t="shared" ref="N44:N51" si="4">L44*0.6</f>
        <v>52.44</v>
      </c>
      <c r="O44" s="24">
        <f t="shared" ref="O44:O51" si="5">K44+N44</f>
        <v>81.1067</v>
      </c>
      <c r="P44" s="24">
        <v>1</v>
      </c>
      <c r="Q44" s="18" t="s">
        <v>23</v>
      </c>
    </row>
    <row r="45" s="20" customFormat="1" spans="1:17">
      <c r="A45" s="24">
        <v>43</v>
      </c>
      <c r="B45" s="15" t="s">
        <v>122</v>
      </c>
      <c r="C45" s="15" t="s">
        <v>123</v>
      </c>
      <c r="D45" s="15" t="s">
        <v>112</v>
      </c>
      <c r="E45" s="15" t="s">
        <v>121</v>
      </c>
      <c r="F45" s="24">
        <v>1</v>
      </c>
      <c r="G45" s="28" t="s">
        <v>22</v>
      </c>
      <c r="H45" s="24">
        <v>84.5</v>
      </c>
      <c r="I45" s="24">
        <v>117</v>
      </c>
      <c r="J45" s="24"/>
      <c r="K45" s="24">
        <v>26.8667</v>
      </c>
      <c r="L45" s="24">
        <f>VLOOKUP(C45,Sheet1!A26:B120,2,FALSE)</f>
        <v>75.4</v>
      </c>
      <c r="M45" s="24"/>
      <c r="N45" s="24">
        <f t="shared" si="4"/>
        <v>45.24</v>
      </c>
      <c r="O45" s="24">
        <f t="shared" si="5"/>
        <v>72.1067</v>
      </c>
      <c r="P45" s="24">
        <v>2</v>
      </c>
      <c r="Q45" s="24"/>
    </row>
    <row r="46" s="20" customFormat="1" spans="1:17">
      <c r="A46" s="24">
        <v>44</v>
      </c>
      <c r="B46" s="15" t="s">
        <v>124</v>
      </c>
      <c r="C46" s="15" t="s">
        <v>125</v>
      </c>
      <c r="D46" s="15" t="s">
        <v>112</v>
      </c>
      <c r="E46" s="15" t="s">
        <v>121</v>
      </c>
      <c r="F46" s="24">
        <v>1</v>
      </c>
      <c r="G46" s="28" t="s">
        <v>22</v>
      </c>
      <c r="H46" s="24">
        <v>96</v>
      </c>
      <c r="I46" s="24">
        <v>116</v>
      </c>
      <c r="J46" s="24"/>
      <c r="K46" s="24">
        <v>28.2667</v>
      </c>
      <c r="L46" s="24">
        <f>VLOOKUP(C46,Sheet1!A25:B119,2,FALSE)</f>
        <v>23</v>
      </c>
      <c r="M46" s="24"/>
      <c r="N46" s="24">
        <f t="shared" si="4"/>
        <v>13.8</v>
      </c>
      <c r="O46" s="24">
        <f t="shared" si="5"/>
        <v>42.0667</v>
      </c>
      <c r="P46" s="24">
        <v>3</v>
      </c>
      <c r="Q46" s="24"/>
    </row>
    <row r="47" spans="1:17">
      <c r="A47" s="24">
        <v>45</v>
      </c>
      <c r="B47" s="15" t="s">
        <v>126</v>
      </c>
      <c r="C47" s="15" t="s">
        <v>127</v>
      </c>
      <c r="D47" s="15" t="s">
        <v>112</v>
      </c>
      <c r="E47" s="15" t="s">
        <v>128</v>
      </c>
      <c r="F47" s="24">
        <v>1</v>
      </c>
      <c r="G47" s="28" t="s">
        <v>22</v>
      </c>
      <c r="H47" s="24">
        <v>92.5</v>
      </c>
      <c r="I47" s="24">
        <v>109</v>
      </c>
      <c r="J47" s="24"/>
      <c r="K47" s="24">
        <v>26.8667</v>
      </c>
      <c r="L47" s="24">
        <f>VLOOKUP(C47,Sheet1!A27:B121,2,FALSE)</f>
        <v>79.8</v>
      </c>
      <c r="M47" s="24"/>
      <c r="N47" s="24">
        <f t="shared" si="4"/>
        <v>47.88</v>
      </c>
      <c r="O47" s="24">
        <f t="shared" si="5"/>
        <v>74.7467</v>
      </c>
      <c r="P47" s="24">
        <v>1</v>
      </c>
      <c r="Q47" s="18" t="s">
        <v>23</v>
      </c>
    </row>
    <row r="48" spans="1:17">
      <c r="A48" s="24">
        <v>46</v>
      </c>
      <c r="B48" s="15" t="s">
        <v>129</v>
      </c>
      <c r="C48" s="15" t="s">
        <v>130</v>
      </c>
      <c r="D48" s="15" t="s">
        <v>112</v>
      </c>
      <c r="E48" s="15" t="s">
        <v>128</v>
      </c>
      <c r="F48" s="24">
        <v>1</v>
      </c>
      <c r="G48" s="28" t="s">
        <v>22</v>
      </c>
      <c r="H48" s="24">
        <v>92.5</v>
      </c>
      <c r="I48" s="24">
        <v>106</v>
      </c>
      <c r="J48" s="24"/>
      <c r="K48" s="24">
        <v>26.4667</v>
      </c>
      <c r="L48" s="24">
        <f>VLOOKUP(C48,Sheet1!A28:B122,2,FALSE)</f>
        <v>78</v>
      </c>
      <c r="M48" s="24"/>
      <c r="N48" s="24">
        <f t="shared" si="4"/>
        <v>46.8</v>
      </c>
      <c r="O48" s="24">
        <f t="shared" si="5"/>
        <v>73.2667</v>
      </c>
      <c r="P48" s="24">
        <v>2</v>
      </c>
      <c r="Q48" s="24"/>
    </row>
    <row r="49" spans="1:17">
      <c r="A49" s="24">
        <v>47</v>
      </c>
      <c r="B49" s="15" t="s">
        <v>131</v>
      </c>
      <c r="C49" s="15" t="s">
        <v>132</v>
      </c>
      <c r="D49" s="15" t="s">
        <v>112</v>
      </c>
      <c r="E49" s="15" t="s">
        <v>128</v>
      </c>
      <c r="F49" s="24">
        <v>1</v>
      </c>
      <c r="G49" s="28" t="s">
        <v>22</v>
      </c>
      <c r="H49" s="24">
        <v>93.5</v>
      </c>
      <c r="I49" s="24">
        <v>104</v>
      </c>
      <c r="J49" s="24"/>
      <c r="K49" s="24">
        <v>26.3333</v>
      </c>
      <c r="L49" s="24">
        <f>VLOOKUP(C49,Sheet1!A29:B123,2,FALSE)</f>
        <v>76</v>
      </c>
      <c r="M49" s="24"/>
      <c r="N49" s="24">
        <f t="shared" si="4"/>
        <v>45.6</v>
      </c>
      <c r="O49" s="24">
        <f t="shared" si="5"/>
        <v>71.9333</v>
      </c>
      <c r="P49" s="24">
        <v>3</v>
      </c>
      <c r="Q49" s="24"/>
    </row>
    <row r="50" spans="1:17">
      <c r="A50" s="24">
        <v>48</v>
      </c>
      <c r="B50" s="15" t="s">
        <v>133</v>
      </c>
      <c r="C50" s="15" t="s">
        <v>134</v>
      </c>
      <c r="D50" s="15" t="s">
        <v>112</v>
      </c>
      <c r="E50" s="15" t="s">
        <v>135</v>
      </c>
      <c r="F50" s="24">
        <v>1</v>
      </c>
      <c r="G50" s="28" t="s">
        <v>22</v>
      </c>
      <c r="H50" s="24">
        <v>82</v>
      </c>
      <c r="I50" s="24">
        <v>101</v>
      </c>
      <c r="J50" s="24"/>
      <c r="K50" s="24">
        <v>24.4</v>
      </c>
      <c r="L50" s="24">
        <f>VLOOKUP(C50,Sheet1!A31:B125,2,FALSE)</f>
        <v>81.6</v>
      </c>
      <c r="M50" s="24"/>
      <c r="N50" s="24">
        <f t="shared" si="4"/>
        <v>48.96</v>
      </c>
      <c r="O50" s="24">
        <f t="shared" si="5"/>
        <v>73.36</v>
      </c>
      <c r="P50" s="24">
        <v>1</v>
      </c>
      <c r="Q50" s="18" t="s">
        <v>23</v>
      </c>
    </row>
    <row r="51" spans="1:17">
      <c r="A51" s="24">
        <v>49</v>
      </c>
      <c r="B51" s="15" t="s">
        <v>136</v>
      </c>
      <c r="C51" s="15" t="s">
        <v>137</v>
      </c>
      <c r="D51" s="15" t="s">
        <v>112</v>
      </c>
      <c r="E51" s="15" t="s">
        <v>135</v>
      </c>
      <c r="F51" s="24">
        <v>1</v>
      </c>
      <c r="G51" s="28" t="s">
        <v>22</v>
      </c>
      <c r="H51" s="24">
        <v>92.5</v>
      </c>
      <c r="I51" s="24">
        <v>107</v>
      </c>
      <c r="J51" s="24"/>
      <c r="K51" s="24">
        <v>26.6</v>
      </c>
      <c r="L51" s="24">
        <f>VLOOKUP(C51,Sheet1!A30:B124,2,FALSE)</f>
        <v>77.4</v>
      </c>
      <c r="M51" s="24"/>
      <c r="N51" s="24">
        <f t="shared" si="4"/>
        <v>46.44</v>
      </c>
      <c r="O51" s="24">
        <f t="shared" si="5"/>
        <v>73.04</v>
      </c>
      <c r="P51" s="24">
        <v>2</v>
      </c>
      <c r="Q51" s="24"/>
    </row>
    <row r="52" spans="1:17">
      <c r="A52" s="24">
        <v>50</v>
      </c>
      <c r="B52" s="15" t="s">
        <v>138</v>
      </c>
      <c r="C52" s="15" t="s">
        <v>139</v>
      </c>
      <c r="D52" s="15" t="s">
        <v>112</v>
      </c>
      <c r="E52" s="15" t="s">
        <v>135</v>
      </c>
      <c r="F52" s="24">
        <v>1</v>
      </c>
      <c r="G52" s="28" t="s">
        <v>22</v>
      </c>
      <c r="H52" s="24">
        <v>71</v>
      </c>
      <c r="I52" s="24">
        <v>111</v>
      </c>
      <c r="J52" s="24"/>
      <c r="K52" s="24">
        <v>24.2667</v>
      </c>
      <c r="L52" s="24" t="s">
        <v>47</v>
      </c>
      <c r="M52" s="24"/>
      <c r="N52" s="24" t="s">
        <v>47</v>
      </c>
      <c r="O52" s="24"/>
      <c r="P52" s="24"/>
      <c r="Q52" s="24"/>
    </row>
    <row r="53" spans="1:17">
      <c r="A53" s="24">
        <v>51</v>
      </c>
      <c r="B53" s="15" t="s">
        <v>140</v>
      </c>
      <c r="C53" s="15" t="s">
        <v>141</v>
      </c>
      <c r="D53" s="15" t="s">
        <v>142</v>
      </c>
      <c r="E53" s="15" t="s">
        <v>143</v>
      </c>
      <c r="F53" s="24">
        <v>1</v>
      </c>
      <c r="G53" s="28" t="s">
        <v>22</v>
      </c>
      <c r="H53" s="24">
        <v>101.5</v>
      </c>
      <c r="I53" s="24">
        <v>118</v>
      </c>
      <c r="J53" s="24"/>
      <c r="K53" s="24">
        <v>29.2667</v>
      </c>
      <c r="L53" s="24">
        <f>VLOOKUP(C53,Sheet1!A33:B127,2,FALSE)</f>
        <v>85.8</v>
      </c>
      <c r="M53" s="24"/>
      <c r="N53" s="24">
        <f t="shared" ref="N53:N66" si="6">L53*0.6</f>
        <v>51.48</v>
      </c>
      <c r="O53" s="24">
        <f t="shared" ref="O53:O66" si="7">K53+N53</f>
        <v>80.7467</v>
      </c>
      <c r="P53" s="24">
        <v>1</v>
      </c>
      <c r="Q53" s="18" t="s">
        <v>23</v>
      </c>
    </row>
    <row r="54" spans="1:17">
      <c r="A54" s="24">
        <v>52</v>
      </c>
      <c r="B54" s="15" t="s">
        <v>144</v>
      </c>
      <c r="C54" s="15" t="s">
        <v>145</v>
      </c>
      <c r="D54" s="15" t="s">
        <v>142</v>
      </c>
      <c r="E54" s="15" t="s">
        <v>143</v>
      </c>
      <c r="F54" s="24">
        <v>1</v>
      </c>
      <c r="G54" s="28" t="s">
        <v>22</v>
      </c>
      <c r="H54" s="24">
        <v>110.5</v>
      </c>
      <c r="I54" s="24">
        <v>106</v>
      </c>
      <c r="J54" s="24"/>
      <c r="K54" s="24">
        <v>28.8667</v>
      </c>
      <c r="L54" s="24">
        <f>VLOOKUP(C54,Sheet1!A34:B128,2,FALSE)</f>
        <v>86.4</v>
      </c>
      <c r="M54" s="24"/>
      <c r="N54" s="24">
        <f t="shared" si="6"/>
        <v>51.84</v>
      </c>
      <c r="O54" s="24">
        <f t="shared" si="7"/>
        <v>80.7067</v>
      </c>
      <c r="P54" s="24">
        <v>2</v>
      </c>
      <c r="Q54" s="24"/>
    </row>
    <row r="55" spans="1:17">
      <c r="A55" s="24">
        <v>53</v>
      </c>
      <c r="B55" s="15" t="s">
        <v>146</v>
      </c>
      <c r="C55" s="15" t="s">
        <v>147</v>
      </c>
      <c r="D55" s="15" t="s">
        <v>142</v>
      </c>
      <c r="E55" s="15" t="s">
        <v>143</v>
      </c>
      <c r="F55" s="24">
        <v>1</v>
      </c>
      <c r="G55" s="28" t="s">
        <v>22</v>
      </c>
      <c r="H55" s="24">
        <v>101</v>
      </c>
      <c r="I55" s="24">
        <v>114</v>
      </c>
      <c r="J55" s="24"/>
      <c r="K55" s="24">
        <v>28.6667</v>
      </c>
      <c r="L55" s="24">
        <f>VLOOKUP(C55,Sheet1!A35:B129,2,FALSE)</f>
        <v>80</v>
      </c>
      <c r="M55" s="24"/>
      <c r="N55" s="24">
        <f t="shared" si="6"/>
        <v>48</v>
      </c>
      <c r="O55" s="24">
        <f t="shared" si="7"/>
        <v>76.6667</v>
      </c>
      <c r="P55" s="24">
        <v>3</v>
      </c>
      <c r="Q55" s="24"/>
    </row>
    <row r="56" spans="1:17">
      <c r="A56" s="24">
        <v>54</v>
      </c>
      <c r="B56" s="15" t="s">
        <v>148</v>
      </c>
      <c r="C56" s="15" t="s">
        <v>149</v>
      </c>
      <c r="D56" s="15" t="s">
        <v>142</v>
      </c>
      <c r="E56" s="15" t="s">
        <v>150</v>
      </c>
      <c r="F56" s="24">
        <v>1</v>
      </c>
      <c r="G56" s="28" t="s">
        <v>22</v>
      </c>
      <c r="H56" s="24">
        <v>92</v>
      </c>
      <c r="I56" s="24">
        <v>116</v>
      </c>
      <c r="J56" s="24"/>
      <c r="K56" s="24">
        <v>27.7333</v>
      </c>
      <c r="L56" s="24">
        <f>VLOOKUP(C56,Sheet1!A38:B132,2,FALSE)</f>
        <v>82</v>
      </c>
      <c r="M56" s="24"/>
      <c r="N56" s="24">
        <f t="shared" si="6"/>
        <v>49.2</v>
      </c>
      <c r="O56" s="24">
        <f t="shared" si="7"/>
        <v>76.9333</v>
      </c>
      <c r="P56" s="24">
        <v>1</v>
      </c>
      <c r="Q56" s="18" t="s">
        <v>23</v>
      </c>
    </row>
    <row r="57" spans="1:17">
      <c r="A57" s="24">
        <v>55</v>
      </c>
      <c r="B57" s="15" t="s">
        <v>151</v>
      </c>
      <c r="C57" s="15" t="s">
        <v>152</v>
      </c>
      <c r="D57" s="15" t="s">
        <v>142</v>
      </c>
      <c r="E57" s="15" t="s">
        <v>150</v>
      </c>
      <c r="F57" s="24">
        <v>1</v>
      </c>
      <c r="G57" s="28" t="s">
        <v>22</v>
      </c>
      <c r="H57" s="24">
        <v>98</v>
      </c>
      <c r="I57" s="24">
        <v>115</v>
      </c>
      <c r="J57" s="24"/>
      <c r="K57" s="24">
        <v>28.4</v>
      </c>
      <c r="L57" s="24">
        <f>VLOOKUP(C57,Sheet1!A37:B131,2,FALSE)</f>
        <v>79</v>
      </c>
      <c r="M57" s="24"/>
      <c r="N57" s="24">
        <f t="shared" si="6"/>
        <v>47.4</v>
      </c>
      <c r="O57" s="24">
        <f t="shared" si="7"/>
        <v>75.8</v>
      </c>
      <c r="P57" s="24">
        <v>2</v>
      </c>
      <c r="Q57" s="24"/>
    </row>
    <row r="58" spans="1:17">
      <c r="A58" s="24">
        <v>56</v>
      </c>
      <c r="B58" s="15" t="s">
        <v>153</v>
      </c>
      <c r="C58" s="15" t="s">
        <v>154</v>
      </c>
      <c r="D58" s="15" t="s">
        <v>142</v>
      </c>
      <c r="E58" s="15" t="s">
        <v>150</v>
      </c>
      <c r="F58" s="24">
        <v>1</v>
      </c>
      <c r="G58" s="28" t="s">
        <v>22</v>
      </c>
      <c r="H58" s="24">
        <v>101</v>
      </c>
      <c r="I58" s="24">
        <v>118</v>
      </c>
      <c r="J58" s="24"/>
      <c r="K58" s="24">
        <v>29.2</v>
      </c>
      <c r="L58" s="24">
        <f>VLOOKUP(C58,Sheet1!A36:B130,2,FALSE)</f>
        <v>75.6</v>
      </c>
      <c r="M58" s="24"/>
      <c r="N58" s="24">
        <f t="shared" si="6"/>
        <v>45.36</v>
      </c>
      <c r="O58" s="24">
        <f t="shared" si="7"/>
        <v>74.56</v>
      </c>
      <c r="P58" s="24">
        <v>3</v>
      </c>
      <c r="Q58" s="24"/>
    </row>
    <row r="59" spans="1:17">
      <c r="A59" s="24">
        <v>57</v>
      </c>
      <c r="B59" s="15" t="s">
        <v>155</v>
      </c>
      <c r="C59" s="15" t="s">
        <v>156</v>
      </c>
      <c r="D59" s="15" t="s">
        <v>157</v>
      </c>
      <c r="E59" s="15" t="s">
        <v>158</v>
      </c>
      <c r="F59" s="24">
        <v>1</v>
      </c>
      <c r="G59" s="28" t="s">
        <v>22</v>
      </c>
      <c r="H59" s="24">
        <v>114</v>
      </c>
      <c r="I59" s="24">
        <v>112</v>
      </c>
      <c r="J59" s="24"/>
      <c r="K59" s="24">
        <v>30.1333</v>
      </c>
      <c r="L59" s="24">
        <f>VLOOKUP(C59,Sheet1!A40:B134,2,FALSE)</f>
        <v>86.6</v>
      </c>
      <c r="M59" s="24"/>
      <c r="N59" s="24">
        <f t="shared" si="6"/>
        <v>51.96</v>
      </c>
      <c r="O59" s="24">
        <f t="shared" si="7"/>
        <v>82.0933</v>
      </c>
      <c r="P59" s="24">
        <v>1</v>
      </c>
      <c r="Q59" s="18" t="s">
        <v>23</v>
      </c>
    </row>
    <row r="60" spans="1:17">
      <c r="A60" s="24">
        <v>58</v>
      </c>
      <c r="B60" s="15" t="s">
        <v>159</v>
      </c>
      <c r="C60" s="15" t="s">
        <v>160</v>
      </c>
      <c r="D60" s="15" t="s">
        <v>157</v>
      </c>
      <c r="E60" s="15" t="s">
        <v>158</v>
      </c>
      <c r="F60" s="24">
        <v>1</v>
      </c>
      <c r="G60" s="28" t="s">
        <v>22</v>
      </c>
      <c r="H60" s="24">
        <v>115</v>
      </c>
      <c r="I60" s="24">
        <v>115</v>
      </c>
      <c r="J60" s="24"/>
      <c r="K60" s="24">
        <v>30.6667</v>
      </c>
      <c r="L60" s="24">
        <f>VLOOKUP(C60,Sheet1!A39:B133,2,FALSE)</f>
        <v>83.2</v>
      </c>
      <c r="M60" s="24"/>
      <c r="N60" s="24">
        <f t="shared" si="6"/>
        <v>49.92</v>
      </c>
      <c r="O60" s="24">
        <f t="shared" si="7"/>
        <v>80.5867</v>
      </c>
      <c r="P60" s="24">
        <v>2</v>
      </c>
      <c r="Q60" s="24"/>
    </row>
    <row r="61" spans="1:17">
      <c r="A61" s="24">
        <v>59</v>
      </c>
      <c r="B61" s="15" t="s">
        <v>161</v>
      </c>
      <c r="C61" s="15" t="s">
        <v>162</v>
      </c>
      <c r="D61" s="15" t="s">
        <v>157</v>
      </c>
      <c r="E61" s="15" t="s">
        <v>158</v>
      </c>
      <c r="F61" s="24">
        <v>1</v>
      </c>
      <c r="G61" s="28" t="s">
        <v>22</v>
      </c>
      <c r="H61" s="24">
        <v>109.5</v>
      </c>
      <c r="I61" s="24">
        <v>113</v>
      </c>
      <c r="J61" s="24"/>
      <c r="K61" s="24">
        <v>29.6667</v>
      </c>
      <c r="L61" s="24">
        <f>VLOOKUP(C61,Sheet1!A41:B135,2,FALSE)</f>
        <v>84.2</v>
      </c>
      <c r="M61" s="24"/>
      <c r="N61" s="24">
        <f t="shared" si="6"/>
        <v>50.52</v>
      </c>
      <c r="O61" s="24">
        <f t="shared" si="7"/>
        <v>80.1867</v>
      </c>
      <c r="P61" s="24">
        <v>3</v>
      </c>
      <c r="Q61" s="24"/>
    </row>
    <row r="62" spans="1:17">
      <c r="A62" s="24">
        <v>60</v>
      </c>
      <c r="B62" s="15" t="s">
        <v>163</v>
      </c>
      <c r="C62" s="15" t="s">
        <v>164</v>
      </c>
      <c r="D62" s="15" t="s">
        <v>157</v>
      </c>
      <c r="E62" s="15" t="s">
        <v>165</v>
      </c>
      <c r="F62" s="24">
        <v>1</v>
      </c>
      <c r="G62" s="28" t="s">
        <v>22</v>
      </c>
      <c r="H62" s="24">
        <v>93.5</v>
      </c>
      <c r="I62" s="24">
        <v>113</v>
      </c>
      <c r="J62" s="24"/>
      <c r="K62" s="24">
        <v>27.5333</v>
      </c>
      <c r="L62" s="24">
        <f>VLOOKUP(C62,Sheet1!A43:B137,2,FALSE)</f>
        <v>78.8</v>
      </c>
      <c r="M62" s="24"/>
      <c r="N62" s="24">
        <f t="shared" si="6"/>
        <v>47.28</v>
      </c>
      <c r="O62" s="24">
        <f t="shared" si="7"/>
        <v>74.8133</v>
      </c>
      <c r="P62" s="24">
        <v>1</v>
      </c>
      <c r="Q62" s="18" t="s">
        <v>23</v>
      </c>
    </row>
    <row r="63" spans="1:17">
      <c r="A63" s="24">
        <v>61</v>
      </c>
      <c r="B63" s="15" t="s">
        <v>166</v>
      </c>
      <c r="C63" s="15" t="s">
        <v>167</v>
      </c>
      <c r="D63" s="15" t="s">
        <v>157</v>
      </c>
      <c r="E63" s="15" t="s">
        <v>165</v>
      </c>
      <c r="F63" s="24">
        <v>1</v>
      </c>
      <c r="G63" s="28" t="s">
        <v>22</v>
      </c>
      <c r="H63" s="24">
        <v>102</v>
      </c>
      <c r="I63" s="24">
        <v>114</v>
      </c>
      <c r="J63" s="24"/>
      <c r="K63" s="24">
        <v>28.8</v>
      </c>
      <c r="L63" s="24">
        <f>VLOOKUP(C63,Sheet1!A42:B136,2,FALSE)</f>
        <v>76.4</v>
      </c>
      <c r="M63" s="24"/>
      <c r="N63" s="24">
        <f t="shared" si="6"/>
        <v>45.84</v>
      </c>
      <c r="O63" s="24">
        <f t="shared" si="7"/>
        <v>74.64</v>
      </c>
      <c r="P63" s="24">
        <v>2</v>
      </c>
      <c r="Q63" s="24"/>
    </row>
    <row r="64" spans="1:17">
      <c r="A64" s="24">
        <v>62</v>
      </c>
      <c r="B64" s="15" t="s">
        <v>168</v>
      </c>
      <c r="C64" s="15" t="s">
        <v>169</v>
      </c>
      <c r="D64" s="15" t="s">
        <v>157</v>
      </c>
      <c r="E64" s="15" t="s">
        <v>165</v>
      </c>
      <c r="F64" s="24">
        <v>1</v>
      </c>
      <c r="G64" s="28" t="s">
        <v>22</v>
      </c>
      <c r="H64" s="24">
        <v>80</v>
      </c>
      <c r="I64" s="24">
        <v>120</v>
      </c>
      <c r="J64" s="24"/>
      <c r="K64" s="24">
        <v>26.6667</v>
      </c>
      <c r="L64" s="24">
        <f>VLOOKUP(C64,Sheet1!A44:B138,2,FALSE)</f>
        <v>75</v>
      </c>
      <c r="M64" s="24"/>
      <c r="N64" s="24">
        <f t="shared" si="6"/>
        <v>45</v>
      </c>
      <c r="O64" s="24">
        <f t="shared" si="7"/>
        <v>71.6667</v>
      </c>
      <c r="P64" s="24">
        <v>3</v>
      </c>
      <c r="Q64" s="24"/>
    </row>
    <row r="65" spans="1:17">
      <c r="A65" s="24">
        <v>63</v>
      </c>
      <c r="B65" s="15" t="s">
        <v>170</v>
      </c>
      <c r="C65" s="15" t="s">
        <v>171</v>
      </c>
      <c r="D65" s="15" t="s">
        <v>172</v>
      </c>
      <c r="E65" s="15" t="s">
        <v>173</v>
      </c>
      <c r="F65" s="24">
        <v>1</v>
      </c>
      <c r="G65" s="28" t="s">
        <v>22</v>
      </c>
      <c r="H65" s="24">
        <v>112.6</v>
      </c>
      <c r="I65" s="24">
        <v>121</v>
      </c>
      <c r="J65" s="24"/>
      <c r="K65" s="24">
        <v>31.1467</v>
      </c>
      <c r="L65" s="24">
        <f>VLOOKUP(C65,Sheet1!A1:B95,2,FALSE)</f>
        <v>81.8</v>
      </c>
      <c r="M65" s="24"/>
      <c r="N65" s="24">
        <f t="shared" si="6"/>
        <v>49.08</v>
      </c>
      <c r="O65" s="24">
        <f t="shared" si="7"/>
        <v>80.2267</v>
      </c>
      <c r="P65" s="24">
        <v>1</v>
      </c>
      <c r="Q65" s="18" t="s">
        <v>23</v>
      </c>
    </row>
    <row r="66" spans="1:17">
      <c r="A66" s="24">
        <v>64</v>
      </c>
      <c r="B66" s="15" t="s">
        <v>174</v>
      </c>
      <c r="C66" s="15" t="s">
        <v>175</v>
      </c>
      <c r="D66" s="15" t="s">
        <v>172</v>
      </c>
      <c r="E66" s="15" t="s">
        <v>173</v>
      </c>
      <c r="F66" s="24">
        <v>1</v>
      </c>
      <c r="G66" s="28" t="s">
        <v>22</v>
      </c>
      <c r="H66" s="24">
        <v>105.7</v>
      </c>
      <c r="I66" s="24">
        <v>112</v>
      </c>
      <c r="J66" s="24"/>
      <c r="K66" s="24">
        <v>29.0267</v>
      </c>
      <c r="L66" s="24">
        <f>VLOOKUP(C66,Sheet1!A3:B97,2,FALSE)</f>
        <v>72.2</v>
      </c>
      <c r="M66" s="24"/>
      <c r="N66" s="24">
        <f t="shared" si="6"/>
        <v>43.32</v>
      </c>
      <c r="O66" s="24">
        <f t="shared" si="7"/>
        <v>72.3467</v>
      </c>
      <c r="P66" s="24">
        <v>2</v>
      </c>
      <c r="Q66" s="24"/>
    </row>
    <row r="67" spans="1:17">
      <c r="A67" s="24">
        <v>65</v>
      </c>
      <c r="B67" s="15" t="s">
        <v>176</v>
      </c>
      <c r="C67" s="15" t="s">
        <v>177</v>
      </c>
      <c r="D67" s="15" t="s">
        <v>172</v>
      </c>
      <c r="E67" s="15" t="s">
        <v>173</v>
      </c>
      <c r="F67" s="24">
        <v>1</v>
      </c>
      <c r="G67" s="28" t="s">
        <v>22</v>
      </c>
      <c r="H67" s="24">
        <v>121.1</v>
      </c>
      <c r="I67" s="24">
        <v>107</v>
      </c>
      <c r="J67" s="24"/>
      <c r="K67" s="24">
        <v>30.4133</v>
      </c>
      <c r="L67" s="24" t="s">
        <v>47</v>
      </c>
      <c r="M67" s="24"/>
      <c r="N67" s="24" t="s">
        <v>47</v>
      </c>
      <c r="O67" s="24"/>
      <c r="P67" s="24"/>
      <c r="Q67" s="24"/>
    </row>
    <row r="68" spans="1:17">
      <c r="A68" s="24">
        <v>66</v>
      </c>
      <c r="B68" s="15" t="s">
        <v>178</v>
      </c>
      <c r="C68" s="15" t="s">
        <v>179</v>
      </c>
      <c r="D68" s="15" t="s">
        <v>172</v>
      </c>
      <c r="E68" s="15" t="s">
        <v>180</v>
      </c>
      <c r="F68" s="24">
        <v>1</v>
      </c>
      <c r="G68" s="28" t="s">
        <v>22</v>
      </c>
      <c r="H68" s="24">
        <v>93.6</v>
      </c>
      <c r="I68" s="24">
        <v>107</v>
      </c>
      <c r="J68" s="24"/>
      <c r="K68" s="24">
        <v>26.7467</v>
      </c>
      <c r="L68" s="24">
        <f>VLOOKUP(C68,Sheet1!A4:B98,2,FALSE)</f>
        <v>82.8</v>
      </c>
      <c r="M68" s="24"/>
      <c r="N68" s="24">
        <f>L68*0.6</f>
        <v>49.68</v>
      </c>
      <c r="O68" s="24">
        <f>K68+N68</f>
        <v>76.4267</v>
      </c>
      <c r="P68" s="24">
        <v>1</v>
      </c>
      <c r="Q68" s="18" t="s">
        <v>23</v>
      </c>
    </row>
    <row r="69" spans="1:17">
      <c r="A69" s="24">
        <v>67</v>
      </c>
      <c r="B69" s="15" t="s">
        <v>181</v>
      </c>
      <c r="C69" s="15" t="s">
        <v>182</v>
      </c>
      <c r="D69" s="15" t="s">
        <v>172</v>
      </c>
      <c r="E69" s="15" t="s">
        <v>180</v>
      </c>
      <c r="F69" s="24">
        <v>1</v>
      </c>
      <c r="G69" s="28" t="s">
        <v>22</v>
      </c>
      <c r="H69" s="24">
        <v>84.8</v>
      </c>
      <c r="I69" s="24">
        <v>94</v>
      </c>
      <c r="J69" s="24"/>
      <c r="K69" s="24">
        <v>23.84</v>
      </c>
      <c r="L69" s="24">
        <f>VLOOKUP(C69,Sheet1!A6:B100,2,FALSE)</f>
        <v>80.2</v>
      </c>
      <c r="M69" s="24"/>
      <c r="N69" s="24">
        <f>L69*0.6</f>
        <v>48.12</v>
      </c>
      <c r="O69" s="24">
        <f>K69+N69</f>
        <v>71.96</v>
      </c>
      <c r="P69" s="24">
        <v>2</v>
      </c>
      <c r="Q69" s="24"/>
    </row>
    <row r="70" spans="1:17">
      <c r="A70" s="24">
        <v>68</v>
      </c>
      <c r="B70" s="15" t="s">
        <v>183</v>
      </c>
      <c r="C70" s="15" t="s">
        <v>184</v>
      </c>
      <c r="D70" s="15" t="s">
        <v>172</v>
      </c>
      <c r="E70" s="15" t="s">
        <v>180</v>
      </c>
      <c r="F70" s="24">
        <v>1</v>
      </c>
      <c r="G70" s="28" t="s">
        <v>22</v>
      </c>
      <c r="H70" s="24">
        <v>90.4</v>
      </c>
      <c r="I70" s="24">
        <v>89</v>
      </c>
      <c r="J70" s="24"/>
      <c r="K70" s="24">
        <v>23.92</v>
      </c>
      <c r="L70" s="24">
        <f>VLOOKUP(C70,Sheet1!A5:B99,2,FALSE)</f>
        <v>73.2</v>
      </c>
      <c r="M70" s="24"/>
      <c r="N70" s="24">
        <f>L70*0.6</f>
        <v>43.92</v>
      </c>
      <c r="O70" s="24">
        <f>K70+N70</f>
        <v>67.84</v>
      </c>
      <c r="P70" s="24">
        <v>3</v>
      </c>
      <c r="Q70" s="24"/>
    </row>
    <row r="71" spans="1:17">
      <c r="A71" s="24">
        <v>69</v>
      </c>
      <c r="B71" s="15" t="s">
        <v>185</v>
      </c>
      <c r="C71" s="15" t="s">
        <v>186</v>
      </c>
      <c r="D71" s="15" t="s">
        <v>172</v>
      </c>
      <c r="E71" s="15" t="s">
        <v>187</v>
      </c>
      <c r="F71" s="24">
        <v>1</v>
      </c>
      <c r="G71" s="28" t="s">
        <v>22</v>
      </c>
      <c r="H71" s="24">
        <v>80.8</v>
      </c>
      <c r="I71" s="24">
        <v>56</v>
      </c>
      <c r="J71" s="24"/>
      <c r="K71" s="24">
        <v>18.24</v>
      </c>
      <c r="L71" s="24">
        <f>VLOOKUP(C71,Sheet1!A7:B101,2,FALSE)</f>
        <v>80</v>
      </c>
      <c r="M71" s="24"/>
      <c r="N71" s="24">
        <f>L71*0.6</f>
        <v>48</v>
      </c>
      <c r="O71" s="24">
        <f>K71+N71</f>
        <v>66.24</v>
      </c>
      <c r="P71" s="24">
        <v>1</v>
      </c>
      <c r="Q71" s="18" t="s">
        <v>23</v>
      </c>
    </row>
    <row r="72" spans="1:17">
      <c r="A72" s="24">
        <v>70</v>
      </c>
      <c r="B72" s="15" t="s">
        <v>188</v>
      </c>
      <c r="C72" s="15" t="s">
        <v>189</v>
      </c>
      <c r="D72" s="15" t="s">
        <v>172</v>
      </c>
      <c r="E72" s="15" t="s">
        <v>187</v>
      </c>
      <c r="F72" s="24">
        <v>1</v>
      </c>
      <c r="G72" s="28" t="s">
        <v>22</v>
      </c>
      <c r="H72" s="24">
        <v>25.2</v>
      </c>
      <c r="I72" s="24">
        <v>33</v>
      </c>
      <c r="J72" s="24"/>
      <c r="K72" s="24">
        <v>7.76</v>
      </c>
      <c r="L72" s="24">
        <f>VLOOKUP(C72,Sheet1!A9:B103,2,FALSE)</f>
        <v>77.2</v>
      </c>
      <c r="M72" s="24"/>
      <c r="N72" s="24">
        <f>L72*0.6</f>
        <v>46.32</v>
      </c>
      <c r="O72" s="24">
        <f>K72+N72</f>
        <v>54.08</v>
      </c>
      <c r="P72" s="24">
        <v>2</v>
      </c>
      <c r="Q72" s="24"/>
    </row>
    <row r="73" spans="1:17">
      <c r="A73" s="24">
        <v>71</v>
      </c>
      <c r="B73" s="15" t="s">
        <v>190</v>
      </c>
      <c r="C73" s="15" t="s">
        <v>191</v>
      </c>
      <c r="D73" s="15" t="s">
        <v>172</v>
      </c>
      <c r="E73" s="15" t="s">
        <v>187</v>
      </c>
      <c r="F73" s="24">
        <v>1</v>
      </c>
      <c r="G73" s="28" t="s">
        <v>22</v>
      </c>
      <c r="H73" s="24">
        <v>27</v>
      </c>
      <c r="I73" s="24">
        <v>61</v>
      </c>
      <c r="J73" s="24"/>
      <c r="K73" s="24">
        <v>11.7333</v>
      </c>
      <c r="L73" s="24" t="s">
        <v>47</v>
      </c>
      <c r="M73" s="24"/>
      <c r="N73" s="24" t="s">
        <v>47</v>
      </c>
      <c r="O73" s="24"/>
      <c r="P73" s="24"/>
      <c r="Q73" s="24"/>
    </row>
    <row r="74" spans="1:17">
      <c r="A74" s="24">
        <v>72</v>
      </c>
      <c r="B74" s="15" t="s">
        <v>192</v>
      </c>
      <c r="C74" s="15" t="s">
        <v>193</v>
      </c>
      <c r="D74" s="15" t="s">
        <v>194</v>
      </c>
      <c r="E74" s="15" t="s">
        <v>195</v>
      </c>
      <c r="F74" s="24">
        <v>1</v>
      </c>
      <c r="G74" s="28" t="s">
        <v>22</v>
      </c>
      <c r="H74" s="24">
        <v>94</v>
      </c>
      <c r="I74" s="24">
        <v>103</v>
      </c>
      <c r="J74" s="24"/>
      <c r="K74" s="24">
        <v>26.2667</v>
      </c>
      <c r="L74" s="24">
        <f>VLOOKUP(C74,Sheet1!A10:B104,2,FALSE)</f>
        <v>83</v>
      </c>
      <c r="M74" s="24"/>
      <c r="N74" s="24">
        <f>L74*0.6</f>
        <v>49.8</v>
      </c>
      <c r="O74" s="24">
        <f>K74+N74</f>
        <v>76.0667</v>
      </c>
      <c r="P74" s="24">
        <v>1</v>
      </c>
      <c r="Q74" s="18" t="s">
        <v>23</v>
      </c>
    </row>
    <row r="75" spans="1:17">
      <c r="A75" s="24">
        <v>73</v>
      </c>
      <c r="B75" s="15" t="s">
        <v>196</v>
      </c>
      <c r="C75" s="15" t="s">
        <v>197</v>
      </c>
      <c r="D75" s="15" t="s">
        <v>194</v>
      </c>
      <c r="E75" s="15" t="s">
        <v>195</v>
      </c>
      <c r="F75" s="24">
        <v>1</v>
      </c>
      <c r="G75" s="28" t="s">
        <v>22</v>
      </c>
      <c r="H75" s="24">
        <v>68</v>
      </c>
      <c r="I75" s="24">
        <v>115</v>
      </c>
      <c r="J75" s="24"/>
      <c r="K75" s="24">
        <v>24.4</v>
      </c>
      <c r="L75" s="24">
        <f>VLOOKUP(C75,Sheet1!A11:B105,2,FALSE)</f>
        <v>81.6</v>
      </c>
      <c r="M75" s="24"/>
      <c r="N75" s="24">
        <f>L75*0.6</f>
        <v>48.96</v>
      </c>
      <c r="O75" s="24">
        <f>K75+N75</f>
        <v>73.36</v>
      </c>
      <c r="P75" s="24">
        <v>2</v>
      </c>
      <c r="Q75" s="24"/>
    </row>
    <row r="76" spans="1:17">
      <c r="A76" s="24">
        <v>74</v>
      </c>
      <c r="B76" s="15" t="s">
        <v>198</v>
      </c>
      <c r="C76" s="15" t="s">
        <v>199</v>
      </c>
      <c r="D76" s="15" t="s">
        <v>194</v>
      </c>
      <c r="E76" s="15" t="s">
        <v>200</v>
      </c>
      <c r="F76" s="24">
        <v>1</v>
      </c>
      <c r="G76" s="28" t="s">
        <v>22</v>
      </c>
      <c r="H76" s="24">
        <v>108</v>
      </c>
      <c r="I76" s="24">
        <v>110</v>
      </c>
      <c r="J76" s="24"/>
      <c r="K76" s="24">
        <v>29.0667</v>
      </c>
      <c r="L76" s="24">
        <f>VLOOKUP(C76,Sheet1!A12:B106,2,FALSE)</f>
        <v>82</v>
      </c>
      <c r="M76" s="24"/>
      <c r="N76" s="24">
        <f>L76*0.6</f>
        <v>49.2</v>
      </c>
      <c r="O76" s="24">
        <f>K76+N76</f>
        <v>78.2667</v>
      </c>
      <c r="P76" s="24">
        <v>1</v>
      </c>
      <c r="Q76" s="18" t="s">
        <v>23</v>
      </c>
    </row>
    <row r="77" spans="1:17">
      <c r="A77" s="24">
        <v>75</v>
      </c>
      <c r="B77" s="15" t="s">
        <v>201</v>
      </c>
      <c r="C77" s="15" t="s">
        <v>202</v>
      </c>
      <c r="D77" s="15" t="s">
        <v>194</v>
      </c>
      <c r="E77" s="15" t="s">
        <v>200</v>
      </c>
      <c r="F77" s="24">
        <v>1</v>
      </c>
      <c r="G77" s="28" t="s">
        <v>22</v>
      </c>
      <c r="H77" s="24">
        <v>93</v>
      </c>
      <c r="I77" s="24">
        <v>109</v>
      </c>
      <c r="J77" s="24"/>
      <c r="K77" s="24">
        <v>26.9333</v>
      </c>
      <c r="L77" s="24">
        <f>VLOOKUP(C77,Sheet1!A13:B107,2,FALSE)</f>
        <v>83.2</v>
      </c>
      <c r="M77" s="24"/>
      <c r="N77" s="24">
        <f>L77*0.6</f>
        <v>49.92</v>
      </c>
      <c r="O77" s="24">
        <f>K77+N77</f>
        <v>76.8533</v>
      </c>
      <c r="P77" s="24">
        <v>2</v>
      </c>
      <c r="Q77" s="24"/>
    </row>
    <row r="78" spans="1:17">
      <c r="A78" s="24">
        <v>76</v>
      </c>
      <c r="B78" s="15" t="s">
        <v>203</v>
      </c>
      <c r="C78" s="15" t="s">
        <v>204</v>
      </c>
      <c r="D78" s="15" t="s">
        <v>194</v>
      </c>
      <c r="E78" s="15" t="s">
        <v>200</v>
      </c>
      <c r="F78" s="24">
        <v>1</v>
      </c>
      <c r="G78" s="28" t="s">
        <v>22</v>
      </c>
      <c r="H78" s="24">
        <v>98</v>
      </c>
      <c r="I78" s="24">
        <v>98</v>
      </c>
      <c r="J78" s="24"/>
      <c r="K78" s="24">
        <v>26.1333</v>
      </c>
      <c r="L78" s="24">
        <f>VLOOKUP(C78,Sheet1!A14:B108,2,FALSE)</f>
        <v>82.8</v>
      </c>
      <c r="M78" s="24"/>
      <c r="N78" s="24">
        <f>L78*0.6</f>
        <v>49.68</v>
      </c>
      <c r="O78" s="24">
        <f>K78+N78</f>
        <v>75.8133</v>
      </c>
      <c r="P78" s="24">
        <v>3</v>
      </c>
      <c r="Q78" s="24"/>
    </row>
  </sheetData>
  <mergeCells count="1">
    <mergeCell ref="A1:Q1"/>
  </mergeCells>
  <pageMargins left="0.275" right="0.118055555555556" top="0.432638888888889" bottom="0.393055555555556" header="0.3" footer="0.3"/>
  <pageSetup paperSize="9" scale="7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workbookViewId="0">
      <selection activeCell="H26" sqref="H26"/>
    </sheetView>
  </sheetViews>
  <sheetFormatPr defaultColWidth="9" defaultRowHeight="13.5"/>
  <cols>
    <col min="1" max="1" width="5.75" style="6" customWidth="1"/>
    <col min="2" max="2" width="9.125" style="6" customWidth="1"/>
    <col min="3" max="3" width="24.25" style="6" customWidth="1"/>
    <col min="4" max="4" width="27.375" style="6" customWidth="1"/>
    <col min="5" max="5" width="5.375" style="7" customWidth="1"/>
    <col min="6" max="6" width="18.75" style="7" customWidth="1"/>
    <col min="7" max="16384" width="9" style="6"/>
  </cols>
  <sheetData>
    <row r="1" ht="69.95" customHeight="1" spans="1:10">
      <c r="A1" s="8" t="s">
        <v>205</v>
      </c>
      <c r="B1" s="8"/>
      <c r="C1" s="8"/>
      <c r="D1" s="8"/>
      <c r="E1" s="8"/>
      <c r="F1" s="9"/>
      <c r="G1" s="8"/>
      <c r="H1" s="8"/>
      <c r="I1" s="8"/>
      <c r="J1" s="8"/>
    </row>
    <row r="2" s="5" customFormat="1" ht="24" spans="1:10">
      <c r="A2" s="25" t="s">
        <v>1</v>
      </c>
      <c r="B2" s="25" t="s">
        <v>3</v>
      </c>
      <c r="C2" s="25" t="s">
        <v>4</v>
      </c>
      <c r="D2" s="25" t="s">
        <v>5</v>
      </c>
      <c r="E2" s="29" t="s">
        <v>6</v>
      </c>
      <c r="F2" s="12" t="s">
        <v>12</v>
      </c>
      <c r="G2" s="13" t="s">
        <v>13</v>
      </c>
      <c r="H2" s="13" t="s">
        <v>15</v>
      </c>
      <c r="I2" s="13" t="s">
        <v>16</v>
      </c>
      <c r="J2" s="13" t="s">
        <v>17</v>
      </c>
    </row>
    <row r="3" s="6" customFormat="1" spans="1:10">
      <c r="A3" s="14" t="s">
        <v>206</v>
      </c>
      <c r="B3" s="15" t="s">
        <v>207</v>
      </c>
      <c r="C3" s="15" t="s">
        <v>172</v>
      </c>
      <c r="D3" s="15" t="s">
        <v>208</v>
      </c>
      <c r="E3" s="16">
        <v>1</v>
      </c>
      <c r="F3" s="16">
        <f>VLOOKUP(B3,Sheet1!A1:B95,2,FALSE)</f>
        <v>84.2</v>
      </c>
      <c r="G3" s="14"/>
      <c r="H3" s="17">
        <v>84.2</v>
      </c>
      <c r="I3" s="14" t="s">
        <v>206</v>
      </c>
      <c r="J3" s="18" t="s">
        <v>23</v>
      </c>
    </row>
    <row r="4" s="6" customFormat="1" spans="1:10">
      <c r="A4" s="14" t="s">
        <v>209</v>
      </c>
      <c r="B4" s="15" t="s">
        <v>210</v>
      </c>
      <c r="C4" s="15" t="s">
        <v>172</v>
      </c>
      <c r="D4" s="15" t="s">
        <v>208</v>
      </c>
      <c r="E4" s="16">
        <v>1</v>
      </c>
      <c r="F4" s="16">
        <f>VLOOKUP(B4,Sheet1!A6:B100,2,FALSE)</f>
        <v>83.6</v>
      </c>
      <c r="G4" s="14"/>
      <c r="H4" s="14">
        <v>83.6</v>
      </c>
      <c r="I4" s="14" t="s">
        <v>209</v>
      </c>
      <c r="J4" s="14"/>
    </row>
    <row r="5" s="6" customFormat="1" spans="1:10">
      <c r="A5" s="14" t="s">
        <v>211</v>
      </c>
      <c r="B5" s="15" t="s">
        <v>212</v>
      </c>
      <c r="C5" s="15" t="s">
        <v>172</v>
      </c>
      <c r="D5" s="15" t="s">
        <v>208</v>
      </c>
      <c r="E5" s="16">
        <v>1</v>
      </c>
      <c r="F5" s="16">
        <f>VLOOKUP(B5,Sheet1!A5:B99,2,FALSE)</f>
        <v>80.2</v>
      </c>
      <c r="G5" s="14"/>
      <c r="H5" s="14">
        <v>80.2</v>
      </c>
      <c r="I5" s="14" t="s">
        <v>211</v>
      </c>
      <c r="J5" s="14"/>
    </row>
    <row r="6" s="6" customFormat="1" spans="1:10">
      <c r="A6" s="14" t="s">
        <v>213</v>
      </c>
      <c r="B6" s="15" t="s">
        <v>214</v>
      </c>
      <c r="C6" s="15" t="s">
        <v>172</v>
      </c>
      <c r="D6" s="15" t="s">
        <v>208</v>
      </c>
      <c r="E6" s="16">
        <v>1</v>
      </c>
      <c r="F6" s="16">
        <f>VLOOKUP(B6,Sheet1!A3:B97,2,FALSE)</f>
        <v>79.6</v>
      </c>
      <c r="G6" s="14"/>
      <c r="H6" s="14">
        <v>79.6</v>
      </c>
      <c r="I6" s="14" t="s">
        <v>213</v>
      </c>
      <c r="J6" s="14"/>
    </row>
    <row r="7" s="6" customFormat="1" spans="1:10">
      <c r="A7" s="14" t="s">
        <v>215</v>
      </c>
      <c r="B7" s="15" t="s">
        <v>216</v>
      </c>
      <c r="C7" s="15" t="s">
        <v>172</v>
      </c>
      <c r="D7" s="15" t="s">
        <v>208</v>
      </c>
      <c r="E7" s="16">
        <v>1</v>
      </c>
      <c r="F7" s="16">
        <f>VLOOKUP(B7,Sheet1!A2:B96,2,FALSE)</f>
        <v>78</v>
      </c>
      <c r="G7" s="14"/>
      <c r="H7" s="14">
        <v>78</v>
      </c>
      <c r="I7" s="14" t="s">
        <v>215</v>
      </c>
      <c r="J7" s="14"/>
    </row>
    <row r="8" s="6" customFormat="1" spans="1:10">
      <c r="A8" s="14" t="s">
        <v>217</v>
      </c>
      <c r="B8" s="15" t="s">
        <v>218</v>
      </c>
      <c r="C8" s="15" t="s">
        <v>172</v>
      </c>
      <c r="D8" s="15" t="s">
        <v>208</v>
      </c>
      <c r="E8" s="16">
        <v>1</v>
      </c>
      <c r="F8" s="16" t="s">
        <v>47</v>
      </c>
      <c r="G8" s="14"/>
      <c r="H8" s="16" t="s">
        <v>47</v>
      </c>
      <c r="I8" s="14"/>
      <c r="J8" s="14"/>
    </row>
    <row r="9" s="6" customFormat="1" spans="1:10">
      <c r="A9" s="14" t="s">
        <v>219</v>
      </c>
      <c r="B9" s="15" t="s">
        <v>220</v>
      </c>
      <c r="C9" s="15" t="s">
        <v>172</v>
      </c>
      <c r="D9" s="15" t="s">
        <v>208</v>
      </c>
      <c r="E9" s="16">
        <v>1</v>
      </c>
      <c r="F9" s="16" t="s">
        <v>47</v>
      </c>
      <c r="G9" s="14"/>
      <c r="H9" s="16" t="s">
        <v>47</v>
      </c>
      <c r="I9" s="14"/>
      <c r="J9" s="14"/>
    </row>
    <row r="10" s="6" customFormat="1" spans="1:10">
      <c r="A10" s="14" t="s">
        <v>221</v>
      </c>
      <c r="B10" s="15" t="s">
        <v>222</v>
      </c>
      <c r="C10" s="15" t="s">
        <v>172</v>
      </c>
      <c r="D10" s="15" t="s">
        <v>208</v>
      </c>
      <c r="E10" s="16">
        <v>1</v>
      </c>
      <c r="F10" s="16" t="s">
        <v>47</v>
      </c>
      <c r="G10" s="14"/>
      <c r="H10" s="16" t="s">
        <v>47</v>
      </c>
      <c r="I10" s="14"/>
      <c r="J10" s="14"/>
    </row>
    <row r="11" spans="1:10">
      <c r="A11" s="14" t="s">
        <v>223</v>
      </c>
      <c r="B11" s="15" t="s">
        <v>224</v>
      </c>
      <c r="C11" s="15" t="s">
        <v>194</v>
      </c>
      <c r="D11" s="15" t="s">
        <v>225</v>
      </c>
      <c r="E11" s="16">
        <v>1</v>
      </c>
      <c r="F11" s="16">
        <f>VLOOKUP(B11,Sheet1!A11:B105,2,FALSE)</f>
        <v>84.2</v>
      </c>
      <c r="G11" s="14"/>
      <c r="H11" s="14">
        <v>84.2</v>
      </c>
      <c r="I11" s="14" t="s">
        <v>206</v>
      </c>
      <c r="J11" s="18" t="s">
        <v>23</v>
      </c>
    </row>
    <row r="12" spans="1:10">
      <c r="A12" s="14" t="s">
        <v>226</v>
      </c>
      <c r="B12" s="15" t="s">
        <v>227</v>
      </c>
      <c r="C12" s="15" t="s">
        <v>194</v>
      </c>
      <c r="D12" s="15" t="s">
        <v>225</v>
      </c>
      <c r="E12" s="16">
        <v>1</v>
      </c>
      <c r="F12" s="16">
        <f>VLOOKUP(B12,Sheet1!A10:B104,2,FALSE)</f>
        <v>79.8</v>
      </c>
      <c r="G12" s="14"/>
      <c r="H12" s="14">
        <v>79.8</v>
      </c>
      <c r="I12" s="14" t="s">
        <v>209</v>
      </c>
      <c r="J12" s="14"/>
    </row>
    <row r="13" spans="1:10">
      <c r="A13" s="14" t="s">
        <v>228</v>
      </c>
      <c r="B13" s="15" t="s">
        <v>229</v>
      </c>
      <c r="C13" s="15" t="s">
        <v>194</v>
      </c>
      <c r="D13" s="15" t="s">
        <v>225</v>
      </c>
      <c r="E13" s="16">
        <v>1</v>
      </c>
      <c r="F13" s="16">
        <f>VLOOKUP(B13,Sheet1!A9:B103,2,FALSE)</f>
        <v>79.6</v>
      </c>
      <c r="G13" s="14"/>
      <c r="H13" s="14">
        <v>79.6</v>
      </c>
      <c r="I13" s="14" t="s">
        <v>211</v>
      </c>
      <c r="J13" s="14"/>
    </row>
    <row r="14" spans="1:10">
      <c r="A14" s="14" t="s">
        <v>230</v>
      </c>
      <c r="B14" s="15" t="s">
        <v>231</v>
      </c>
      <c r="C14" s="15" t="s">
        <v>194</v>
      </c>
      <c r="D14" s="15" t="s">
        <v>225</v>
      </c>
      <c r="E14" s="16">
        <v>1</v>
      </c>
      <c r="F14" s="16">
        <f>VLOOKUP(B14,Sheet1!A13:B107,2,FALSE)</f>
        <v>78.8</v>
      </c>
      <c r="G14" s="14"/>
      <c r="H14" s="14">
        <v>78.8</v>
      </c>
      <c r="I14" s="14" t="s">
        <v>213</v>
      </c>
      <c r="J14" s="14"/>
    </row>
    <row r="15" spans="1:10">
      <c r="A15" s="14" t="s">
        <v>232</v>
      </c>
      <c r="B15" s="15" t="s">
        <v>233</v>
      </c>
      <c r="C15" s="15" t="s">
        <v>194</v>
      </c>
      <c r="D15" s="15" t="s">
        <v>225</v>
      </c>
      <c r="E15" s="16">
        <v>1</v>
      </c>
      <c r="F15" s="16">
        <f>VLOOKUP(B15,Sheet1!A12:B106,2,FALSE)</f>
        <v>77.2</v>
      </c>
      <c r="G15" s="14"/>
      <c r="H15" s="14">
        <v>77.2</v>
      </c>
      <c r="I15" s="14" t="s">
        <v>215</v>
      </c>
      <c r="J15" s="14"/>
    </row>
    <row r="16" s="6" customFormat="1" spans="1:10">
      <c r="A16" s="14" t="s">
        <v>234</v>
      </c>
      <c r="B16" s="14" t="s">
        <v>235</v>
      </c>
      <c r="C16" s="14" t="s">
        <v>236</v>
      </c>
      <c r="D16" s="14" t="s">
        <v>237</v>
      </c>
      <c r="E16" s="17">
        <v>1</v>
      </c>
      <c r="F16" s="16">
        <f>VLOOKUP(B16,Sheet1!A14:B108,2,FALSE)</f>
        <v>78.2</v>
      </c>
      <c r="G16" s="14" t="s">
        <v>238</v>
      </c>
      <c r="H16" s="14">
        <v>78.2</v>
      </c>
      <c r="I16" s="14" t="s">
        <v>206</v>
      </c>
      <c r="J16" s="18" t="s">
        <v>23</v>
      </c>
    </row>
    <row r="17" s="6" customFormat="1" spans="1:10">
      <c r="A17" s="14" t="s">
        <v>239</v>
      </c>
      <c r="B17" s="14" t="s">
        <v>240</v>
      </c>
      <c r="C17" s="14" t="s">
        <v>236</v>
      </c>
      <c r="D17" s="14" t="s">
        <v>241</v>
      </c>
      <c r="E17" s="17">
        <v>1</v>
      </c>
      <c r="F17" s="16">
        <f>VLOOKUP(B17,Sheet1!A15:B109,2,FALSE)</f>
        <v>87.2</v>
      </c>
      <c r="G17" s="14"/>
      <c r="H17" s="14">
        <v>87.2</v>
      </c>
      <c r="I17" s="14" t="s">
        <v>206</v>
      </c>
      <c r="J17" s="18" t="s">
        <v>23</v>
      </c>
    </row>
    <row r="18" s="6" customFormat="1" spans="1:10">
      <c r="A18" s="14" t="s">
        <v>242</v>
      </c>
      <c r="B18" s="14" t="s">
        <v>243</v>
      </c>
      <c r="C18" s="14" t="s">
        <v>236</v>
      </c>
      <c r="D18" s="14" t="s">
        <v>241</v>
      </c>
      <c r="E18" s="17">
        <v>1</v>
      </c>
      <c r="F18" s="16">
        <f>VLOOKUP(B18,Sheet1!A16:B110,2,FALSE)</f>
        <v>84</v>
      </c>
      <c r="G18" s="14"/>
      <c r="H18" s="14">
        <v>84</v>
      </c>
      <c r="I18" s="14" t="s">
        <v>209</v>
      </c>
      <c r="J18" s="14"/>
    </row>
    <row r="19" s="6" customFormat="1" spans="1:10">
      <c r="A19" s="14" t="s">
        <v>244</v>
      </c>
      <c r="B19" s="14" t="s">
        <v>245</v>
      </c>
      <c r="C19" s="14" t="s">
        <v>194</v>
      </c>
      <c r="D19" s="14" t="s">
        <v>246</v>
      </c>
      <c r="E19" s="17">
        <v>1</v>
      </c>
      <c r="F19" s="16">
        <f>VLOOKUP(B19,Sheet1!A1:B95,2,FALSE)</f>
        <v>79.6</v>
      </c>
      <c r="G19" s="14"/>
      <c r="H19" s="14">
        <v>79.6</v>
      </c>
      <c r="I19" s="14" t="s">
        <v>206</v>
      </c>
      <c r="J19" s="18" t="s">
        <v>23</v>
      </c>
    </row>
    <row r="20" s="6" customFormat="1" spans="1:10">
      <c r="A20" s="14" t="s">
        <v>247</v>
      </c>
      <c r="B20" s="14" t="s">
        <v>248</v>
      </c>
      <c r="C20" s="14" t="s">
        <v>194</v>
      </c>
      <c r="D20" s="14" t="s">
        <v>246</v>
      </c>
      <c r="E20" s="17">
        <v>1</v>
      </c>
      <c r="F20" s="16">
        <f>VLOOKUP(B20,Sheet1!A3:B97,2,FALSE)</f>
        <v>77.6</v>
      </c>
      <c r="G20" s="14"/>
      <c r="H20" s="14">
        <v>77.6</v>
      </c>
      <c r="I20" s="14" t="s">
        <v>209</v>
      </c>
      <c r="J20" s="14"/>
    </row>
    <row r="21" s="6" customFormat="1" spans="1:10">
      <c r="A21" s="14" t="s">
        <v>249</v>
      </c>
      <c r="B21" s="14" t="s">
        <v>250</v>
      </c>
      <c r="C21" s="14" t="s">
        <v>194</v>
      </c>
      <c r="D21" s="14" t="s">
        <v>246</v>
      </c>
      <c r="E21" s="17">
        <v>1</v>
      </c>
      <c r="F21" s="16" t="s">
        <v>47</v>
      </c>
      <c r="G21" s="14"/>
      <c r="H21" s="16" t="s">
        <v>47</v>
      </c>
      <c r="I21" s="14"/>
      <c r="J21" s="14"/>
    </row>
  </sheetData>
  <mergeCells count="1">
    <mergeCell ref="A1:J1"/>
  </mergeCells>
  <pageMargins left="0.196527777777778" right="0.15625" top="0.471527777777778" bottom="0.432638888888889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5"/>
  <sheetViews>
    <sheetView topLeftCell="A77" workbookViewId="0">
      <selection activeCell="A1" sqref="A1:B95"/>
    </sheetView>
  </sheetViews>
  <sheetFormatPr defaultColWidth="9" defaultRowHeight="13.5" outlineLevelCol="1"/>
  <sheetData>
    <row r="1" spans="1:2">
      <c r="A1" s="1" t="s">
        <v>245</v>
      </c>
      <c r="B1" s="2">
        <v>79.6</v>
      </c>
    </row>
    <row r="2" spans="1:2">
      <c r="A2" s="1" t="s">
        <v>250</v>
      </c>
      <c r="B2" s="2">
        <v>-1</v>
      </c>
    </row>
    <row r="3" spans="1:2">
      <c r="A3" s="1" t="s">
        <v>248</v>
      </c>
      <c r="B3" s="2">
        <v>77.6</v>
      </c>
    </row>
    <row r="4" spans="1:2">
      <c r="A4" s="3" t="s">
        <v>62</v>
      </c>
      <c r="B4" s="2">
        <v>82.6</v>
      </c>
    </row>
    <row r="5" spans="1:2">
      <c r="A5" s="3" t="s">
        <v>68</v>
      </c>
      <c r="B5" s="2">
        <v>80.2</v>
      </c>
    </row>
    <row r="6" spans="1:2">
      <c r="A6" s="3" t="s">
        <v>66</v>
      </c>
      <c r="B6" s="2">
        <v>82.8</v>
      </c>
    </row>
    <row r="7" spans="1:2">
      <c r="A7" s="3" t="s">
        <v>74</v>
      </c>
      <c r="B7" s="2">
        <v>-1</v>
      </c>
    </row>
    <row r="8" spans="1:2">
      <c r="A8" s="3" t="s">
        <v>70</v>
      </c>
      <c r="B8" s="2">
        <v>80</v>
      </c>
    </row>
    <row r="9" spans="1:2">
      <c r="A9" s="3" t="s">
        <v>72</v>
      </c>
      <c r="B9" s="2">
        <v>78.4</v>
      </c>
    </row>
    <row r="10" spans="1:2">
      <c r="A10" s="30" t="s">
        <v>40</v>
      </c>
      <c r="B10" s="2">
        <v>76.2</v>
      </c>
    </row>
    <row r="11" spans="1:2">
      <c r="A11" s="30" t="s">
        <v>42</v>
      </c>
      <c r="B11" s="2">
        <v>78</v>
      </c>
    </row>
    <row r="12" spans="1:2">
      <c r="A12" s="30" t="s">
        <v>38</v>
      </c>
      <c r="B12" s="2">
        <v>82.8</v>
      </c>
    </row>
    <row r="13" spans="1:2">
      <c r="A13" s="30" t="s">
        <v>44</v>
      </c>
      <c r="B13" s="2">
        <v>75.6</v>
      </c>
    </row>
    <row r="14" spans="1:2">
      <c r="A14" s="30" t="s">
        <v>46</v>
      </c>
      <c r="B14" s="2">
        <v>-1</v>
      </c>
    </row>
    <row r="15" spans="1:2">
      <c r="A15" s="30" t="s">
        <v>35</v>
      </c>
      <c r="B15" s="2">
        <v>86</v>
      </c>
    </row>
    <row r="16" spans="1:2">
      <c r="A16" s="30" t="s">
        <v>52</v>
      </c>
      <c r="B16" s="2">
        <v>82.4</v>
      </c>
    </row>
    <row r="17" spans="1:2">
      <c r="A17" s="30" t="s">
        <v>56</v>
      </c>
      <c r="B17" s="2">
        <v>82.2</v>
      </c>
    </row>
    <row r="18" spans="1:2">
      <c r="A18" s="30" t="s">
        <v>60</v>
      </c>
      <c r="B18" s="2">
        <v>-1</v>
      </c>
    </row>
    <row r="19" spans="1:2">
      <c r="A19" s="30" t="s">
        <v>49</v>
      </c>
      <c r="B19" s="2">
        <v>84.2</v>
      </c>
    </row>
    <row r="20" spans="1:2">
      <c r="A20" s="30" t="s">
        <v>54</v>
      </c>
      <c r="B20" s="2">
        <v>83.2</v>
      </c>
    </row>
    <row r="21" spans="1:2">
      <c r="A21" s="30" t="s">
        <v>58</v>
      </c>
      <c r="B21" s="2">
        <v>82.2</v>
      </c>
    </row>
    <row r="22" spans="1:2">
      <c r="A22" s="30" t="s">
        <v>31</v>
      </c>
      <c r="B22" s="2">
        <v>80.6</v>
      </c>
    </row>
    <row r="23" spans="1:2">
      <c r="A23" s="30" t="s">
        <v>25</v>
      </c>
      <c r="B23" s="2">
        <v>83.8</v>
      </c>
    </row>
    <row r="24" spans="1:2">
      <c r="A24" s="30" t="s">
        <v>19</v>
      </c>
      <c r="B24" s="2">
        <v>84.4</v>
      </c>
    </row>
    <row r="25" spans="1:2">
      <c r="A25" s="30" t="s">
        <v>33</v>
      </c>
      <c r="B25" s="2">
        <v>73.8</v>
      </c>
    </row>
    <row r="26" spans="1:2">
      <c r="A26" s="30" t="s">
        <v>27</v>
      </c>
      <c r="B26" s="2">
        <v>83.4</v>
      </c>
    </row>
    <row r="27" spans="1:2">
      <c r="A27" s="30" t="s">
        <v>29</v>
      </c>
      <c r="B27" s="2">
        <v>82.8</v>
      </c>
    </row>
    <row r="28" spans="1:2">
      <c r="A28" s="3" t="s">
        <v>171</v>
      </c>
      <c r="B28" s="2">
        <v>81.8</v>
      </c>
    </row>
    <row r="29" spans="1:2">
      <c r="A29" s="3" t="s">
        <v>177</v>
      </c>
      <c r="B29" s="2">
        <v>-1</v>
      </c>
    </row>
    <row r="30" spans="1:2">
      <c r="A30" s="3" t="s">
        <v>175</v>
      </c>
      <c r="B30" s="2">
        <v>72.2</v>
      </c>
    </row>
    <row r="31" spans="1:2">
      <c r="A31" s="3" t="s">
        <v>179</v>
      </c>
      <c r="B31" s="2">
        <v>82.8</v>
      </c>
    </row>
    <row r="32" spans="1:2">
      <c r="A32" s="3" t="s">
        <v>184</v>
      </c>
      <c r="B32" s="2">
        <v>73.2</v>
      </c>
    </row>
    <row r="33" spans="1:2">
      <c r="A33" s="3" t="s">
        <v>182</v>
      </c>
      <c r="B33" s="2">
        <v>80.2</v>
      </c>
    </row>
    <row r="34" spans="1:2">
      <c r="A34" s="3" t="s">
        <v>193</v>
      </c>
      <c r="B34" s="2">
        <v>83</v>
      </c>
    </row>
    <row r="35" spans="1:2">
      <c r="A35" s="3" t="s">
        <v>197</v>
      </c>
      <c r="B35" s="2">
        <v>81.6</v>
      </c>
    </row>
    <row r="36" spans="1:2">
      <c r="A36" s="3" t="s">
        <v>207</v>
      </c>
      <c r="B36" s="2">
        <v>84.2</v>
      </c>
    </row>
    <row r="37" spans="1:2">
      <c r="A37" s="3" t="s">
        <v>216</v>
      </c>
      <c r="B37" s="2">
        <v>78</v>
      </c>
    </row>
    <row r="38" spans="1:2">
      <c r="A38" s="3" t="s">
        <v>214</v>
      </c>
      <c r="B38" s="2">
        <v>79.6</v>
      </c>
    </row>
    <row r="39" spans="1:2">
      <c r="A39" s="3" t="s">
        <v>218</v>
      </c>
      <c r="B39" s="2">
        <v>-1</v>
      </c>
    </row>
    <row r="40" spans="1:2">
      <c r="A40" s="3" t="s">
        <v>212</v>
      </c>
      <c r="B40" s="2">
        <v>80.2</v>
      </c>
    </row>
    <row r="41" spans="1:2">
      <c r="A41" s="3" t="s">
        <v>210</v>
      </c>
      <c r="B41" s="2">
        <v>83.6</v>
      </c>
    </row>
    <row r="42" spans="1:2">
      <c r="A42" s="3" t="s">
        <v>220</v>
      </c>
      <c r="B42" s="2">
        <v>-1</v>
      </c>
    </row>
    <row r="43" spans="1:2">
      <c r="A43" s="3" t="s">
        <v>222</v>
      </c>
      <c r="B43" s="2">
        <v>-1</v>
      </c>
    </row>
    <row r="44" spans="1:2">
      <c r="A44" s="3" t="s">
        <v>199</v>
      </c>
      <c r="B44" s="2">
        <v>82</v>
      </c>
    </row>
    <row r="45" spans="1:2">
      <c r="A45" s="3" t="s">
        <v>202</v>
      </c>
      <c r="B45" s="2">
        <v>83.2</v>
      </c>
    </row>
    <row r="46" spans="1:2">
      <c r="A46" s="3" t="s">
        <v>204</v>
      </c>
      <c r="B46" s="2">
        <v>82.8</v>
      </c>
    </row>
    <row r="47" spans="1:2">
      <c r="A47" s="3" t="s">
        <v>186</v>
      </c>
      <c r="B47" s="2">
        <v>80</v>
      </c>
    </row>
    <row r="48" spans="1:2">
      <c r="A48" s="3" t="s">
        <v>191</v>
      </c>
      <c r="B48" s="2">
        <v>-1</v>
      </c>
    </row>
    <row r="49" spans="1:2">
      <c r="A49" s="3" t="s">
        <v>189</v>
      </c>
      <c r="B49" s="2">
        <v>77.2</v>
      </c>
    </row>
    <row r="50" spans="1:2">
      <c r="A50" s="1" t="s">
        <v>235</v>
      </c>
      <c r="B50" s="2">
        <v>78.2</v>
      </c>
    </row>
    <row r="51" spans="1:2">
      <c r="A51" s="3" t="s">
        <v>106</v>
      </c>
      <c r="B51" s="2">
        <v>86</v>
      </c>
    </row>
    <row r="52" spans="1:2">
      <c r="A52" s="3" t="s">
        <v>109</v>
      </c>
      <c r="B52" s="2">
        <v>79.2</v>
      </c>
    </row>
    <row r="53" spans="1:2">
      <c r="A53" s="3" t="s">
        <v>120</v>
      </c>
      <c r="B53" s="2">
        <v>87.4</v>
      </c>
    </row>
    <row r="54" spans="1:2">
      <c r="A54" s="3" t="s">
        <v>125</v>
      </c>
      <c r="B54" s="2">
        <v>23</v>
      </c>
    </row>
    <row r="55" spans="1:2">
      <c r="A55" s="3" t="s">
        <v>123</v>
      </c>
      <c r="B55" s="2">
        <v>75.4</v>
      </c>
    </row>
    <row r="56" spans="1:2">
      <c r="A56" s="3" t="s">
        <v>127</v>
      </c>
      <c r="B56" s="2">
        <v>79.8</v>
      </c>
    </row>
    <row r="57" spans="1:2">
      <c r="A57" s="3" t="s">
        <v>130</v>
      </c>
      <c r="B57" s="2">
        <v>78</v>
      </c>
    </row>
    <row r="58" spans="1:2">
      <c r="A58" s="3" t="s">
        <v>132</v>
      </c>
      <c r="B58" s="2">
        <v>76</v>
      </c>
    </row>
    <row r="59" spans="1:2">
      <c r="A59" s="1" t="s">
        <v>240</v>
      </c>
      <c r="B59" s="2">
        <v>87.2</v>
      </c>
    </row>
    <row r="60" spans="1:2">
      <c r="A60" s="1" t="s">
        <v>243</v>
      </c>
      <c r="B60" s="2">
        <v>84</v>
      </c>
    </row>
    <row r="61" spans="1:2">
      <c r="A61" s="3" t="s">
        <v>160</v>
      </c>
      <c r="B61" s="2">
        <v>83.2</v>
      </c>
    </row>
    <row r="62" spans="1:2">
      <c r="A62" s="3" t="s">
        <v>156</v>
      </c>
      <c r="B62" s="2">
        <v>86.6</v>
      </c>
    </row>
    <row r="63" spans="1:2">
      <c r="A63" s="3" t="s">
        <v>162</v>
      </c>
      <c r="B63" s="2">
        <v>84.2</v>
      </c>
    </row>
    <row r="64" spans="1:2">
      <c r="A64" s="3" t="s">
        <v>99</v>
      </c>
      <c r="B64" s="2">
        <v>-1</v>
      </c>
    </row>
    <row r="65" spans="1:2">
      <c r="A65" s="3" t="s">
        <v>102</v>
      </c>
      <c r="B65" s="2">
        <v>-1</v>
      </c>
    </row>
    <row r="66" spans="1:2">
      <c r="A66" s="3" t="s">
        <v>104</v>
      </c>
      <c r="B66" s="2">
        <v>-1</v>
      </c>
    </row>
    <row r="67" spans="1:2">
      <c r="A67" s="3" t="s">
        <v>141</v>
      </c>
      <c r="B67" s="2">
        <v>85.8</v>
      </c>
    </row>
    <row r="68" spans="1:2">
      <c r="A68" s="3" t="s">
        <v>145</v>
      </c>
      <c r="B68" s="2">
        <v>86.4</v>
      </c>
    </row>
    <row r="69" spans="1:2">
      <c r="A69" s="3" t="s">
        <v>147</v>
      </c>
      <c r="B69" s="2">
        <v>80</v>
      </c>
    </row>
    <row r="70" spans="1:2">
      <c r="A70" s="3" t="s">
        <v>111</v>
      </c>
      <c r="B70" s="2">
        <v>85.2</v>
      </c>
    </row>
    <row r="71" spans="1:2">
      <c r="A71" s="3" t="s">
        <v>115</v>
      </c>
      <c r="B71" s="2">
        <v>82.4</v>
      </c>
    </row>
    <row r="72" spans="1:2">
      <c r="A72" s="3" t="s">
        <v>117</v>
      </c>
      <c r="B72" s="2" t="s">
        <v>118</v>
      </c>
    </row>
    <row r="73" spans="1:2">
      <c r="A73" s="3" t="s">
        <v>87</v>
      </c>
      <c r="B73" s="2">
        <v>71.8</v>
      </c>
    </row>
    <row r="74" spans="1:2">
      <c r="A74" s="3" t="s">
        <v>84</v>
      </c>
      <c r="B74" s="2">
        <v>81.8</v>
      </c>
    </row>
    <row r="75" spans="1:2">
      <c r="A75" s="3" t="s">
        <v>89</v>
      </c>
      <c r="B75" s="2">
        <v>71.4</v>
      </c>
    </row>
    <row r="76" spans="1:2">
      <c r="A76" s="3" t="s">
        <v>137</v>
      </c>
      <c r="B76" s="2">
        <v>77.4</v>
      </c>
    </row>
    <row r="77" spans="1:2">
      <c r="A77" s="3" t="s">
        <v>134</v>
      </c>
      <c r="B77" s="2">
        <v>81.6</v>
      </c>
    </row>
    <row r="78" spans="1:2">
      <c r="A78" s="3" t="s">
        <v>139</v>
      </c>
      <c r="B78" s="2">
        <v>-1</v>
      </c>
    </row>
    <row r="79" spans="1:2">
      <c r="A79" s="3" t="s">
        <v>154</v>
      </c>
      <c r="B79" s="2">
        <v>75.6</v>
      </c>
    </row>
    <row r="80" spans="1:2">
      <c r="A80" s="3" t="s">
        <v>152</v>
      </c>
      <c r="B80" s="2">
        <v>79</v>
      </c>
    </row>
    <row r="81" spans="1:2">
      <c r="A81" s="3" t="s">
        <v>149</v>
      </c>
      <c r="B81" s="2">
        <v>82</v>
      </c>
    </row>
    <row r="82" spans="1:2">
      <c r="A82" s="3" t="s">
        <v>167</v>
      </c>
      <c r="B82" s="2">
        <v>76.4</v>
      </c>
    </row>
    <row r="83" spans="1:2">
      <c r="A83" s="3" t="s">
        <v>164</v>
      </c>
      <c r="B83" s="2">
        <v>78.8</v>
      </c>
    </row>
    <row r="84" spans="1:2">
      <c r="A84" s="3" t="s">
        <v>169</v>
      </c>
      <c r="B84" s="2">
        <v>75</v>
      </c>
    </row>
    <row r="85" spans="1:2">
      <c r="A85" s="3" t="s">
        <v>76</v>
      </c>
      <c r="B85" s="2">
        <v>79.2</v>
      </c>
    </row>
    <row r="86" spans="1:2">
      <c r="A86" s="3" t="s">
        <v>80</v>
      </c>
      <c r="B86" s="2">
        <v>78</v>
      </c>
    </row>
    <row r="87" spans="1:2">
      <c r="A87" s="3" t="s">
        <v>82</v>
      </c>
      <c r="B87" s="2">
        <v>75.8</v>
      </c>
    </row>
    <row r="88" spans="1:2">
      <c r="A88" s="3" t="s">
        <v>95</v>
      </c>
      <c r="B88" s="2">
        <v>76.2</v>
      </c>
    </row>
    <row r="89" spans="1:2">
      <c r="A89" s="3" t="s">
        <v>91</v>
      </c>
      <c r="B89" s="2">
        <v>79.2</v>
      </c>
    </row>
    <row r="90" spans="1:2">
      <c r="A90" s="3" t="s">
        <v>97</v>
      </c>
      <c r="B90" s="2">
        <v>76.8</v>
      </c>
    </row>
    <row r="91" spans="1:2">
      <c r="A91" s="3" t="s">
        <v>229</v>
      </c>
      <c r="B91" s="2">
        <v>79.6</v>
      </c>
    </row>
    <row r="92" spans="1:2">
      <c r="A92" s="3" t="s">
        <v>227</v>
      </c>
      <c r="B92" s="2">
        <v>79.8</v>
      </c>
    </row>
    <row r="93" spans="1:2">
      <c r="A93" s="3" t="s">
        <v>224</v>
      </c>
      <c r="B93" s="2">
        <v>84.2</v>
      </c>
    </row>
    <row r="94" spans="1:2">
      <c r="A94" s="3" t="s">
        <v>233</v>
      </c>
      <c r="B94" s="2">
        <v>77.2</v>
      </c>
    </row>
    <row r="95" spans="1:2">
      <c r="A95" s="3" t="s">
        <v>231</v>
      </c>
      <c r="B95" s="2">
        <v>78.8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非免笔试岗位（76人）</vt:lpstr>
      <vt:lpstr>免笔试岗位（19人）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KSYHH</dc:creator>
  <cp:lastModifiedBy>cv</cp:lastModifiedBy>
  <dcterms:created xsi:type="dcterms:W3CDTF">2015-06-05T18:19:00Z</dcterms:created>
  <dcterms:modified xsi:type="dcterms:W3CDTF">2022-06-08T11:34:14Z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2FC4FAF945E04B248A9432A2B2EC1A42</vt:lpwstr>
  </property>
  <property fmtid="{D5CDD505-2E9C-101B-9397-08002B2CF9AE}" pid="3" name="KSOProductBuildVer">
    <vt:lpwstr>2052-11.1.0.11691</vt:lpwstr>
  </property>
</Properties>
</file>