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基础学科" sheetId="2" r:id="rId1"/>
    <sheet name="学前教育" sheetId="3" r:id="rId2"/>
    <sheet name="体音美" sheetId="4" r:id="rId3"/>
  </sheets>
  <definedNames>
    <definedName name="_xlnm.Print_Titles" localSheetId="0">基础学科!$2:$3</definedName>
    <definedName name="_xlnm.Print_Titles" localSheetId="2">体音美!$2:$3</definedName>
    <definedName name="_xlnm.Print_Titles" localSheetId="1">学前教育!$2:$3</definedName>
  </definedNames>
  <calcPr calcId="125725"/>
</workbook>
</file>

<file path=xl/calcChain.xml><?xml version="1.0" encoding="utf-8"?>
<calcChain xmlns="http://schemas.openxmlformats.org/spreadsheetml/2006/main">
  <c r="H182" i="2"/>
  <c r="H181"/>
  <c r="H178"/>
  <c r="H168"/>
  <c r="H243"/>
  <c r="H179"/>
  <c r="H217"/>
  <c r="H241"/>
  <c r="H169"/>
  <c r="H167"/>
  <c r="H190"/>
  <c r="H215"/>
  <c r="H223"/>
  <c r="H166"/>
  <c r="H173"/>
  <c r="H165"/>
  <c r="H234"/>
  <c r="H210"/>
  <c r="H197"/>
  <c r="H175"/>
  <c r="H191"/>
  <c r="H242"/>
  <c r="H195"/>
  <c r="H205"/>
  <c r="H177"/>
  <c r="H233"/>
  <c r="H174"/>
  <c r="H170"/>
  <c r="H184"/>
  <c r="H213"/>
  <c r="H200"/>
  <c r="H199"/>
  <c r="H225"/>
  <c r="H219"/>
  <c r="H211"/>
  <c r="H172"/>
  <c r="H171"/>
  <c r="H212"/>
  <c r="H192"/>
  <c r="H206"/>
  <c r="H189"/>
  <c r="H194"/>
  <c r="H202"/>
  <c r="H180"/>
  <c r="H227"/>
  <c r="H185"/>
  <c r="H224"/>
  <c r="H251"/>
  <c r="H203"/>
  <c r="H193"/>
  <c r="H229"/>
  <c r="H218"/>
  <c r="H208"/>
  <c r="H207"/>
  <c r="H240"/>
  <c r="H235"/>
  <c r="H231"/>
  <c r="H248"/>
  <c r="H214"/>
  <c r="H198"/>
  <c r="H250"/>
  <c r="H252"/>
  <c r="H238"/>
  <c r="H196"/>
  <c r="H221"/>
  <c r="H209"/>
  <c r="H237"/>
  <c r="H244"/>
  <c r="H245"/>
  <c r="H164"/>
  <c r="H228"/>
  <c r="H236"/>
  <c r="H230"/>
  <c r="H176"/>
  <c r="H239"/>
  <c r="H226"/>
  <c r="H222"/>
  <c r="H187"/>
  <c r="H183"/>
  <c r="H201"/>
  <c r="H249"/>
  <c r="H232"/>
  <c r="H188"/>
  <c r="H186"/>
  <c r="H204"/>
  <c r="H220"/>
  <c r="H216"/>
  <c r="H246"/>
  <c r="H333"/>
  <c r="H361"/>
  <c r="H339"/>
  <c r="H335"/>
  <c r="H331"/>
  <c r="H296"/>
  <c r="H271"/>
  <c r="H342"/>
  <c r="H307"/>
  <c r="H290"/>
  <c r="H341"/>
  <c r="H352"/>
  <c r="H291"/>
  <c r="H279"/>
  <c r="H276"/>
  <c r="H304"/>
  <c r="H281"/>
  <c r="H274"/>
  <c r="H298"/>
  <c r="H265"/>
  <c r="H354"/>
  <c r="H283"/>
  <c r="H272"/>
  <c r="H337"/>
  <c r="H330"/>
  <c r="H285"/>
  <c r="H338"/>
  <c r="H302"/>
  <c r="H309"/>
  <c r="H288"/>
  <c r="H318"/>
  <c r="H355"/>
  <c r="H329"/>
  <c r="H314"/>
  <c r="H280"/>
  <c r="H266"/>
  <c r="H349"/>
  <c r="H303"/>
  <c r="H308"/>
  <c r="H268"/>
  <c r="H321"/>
  <c r="H301"/>
  <c r="H317"/>
  <c r="H269"/>
  <c r="H277"/>
  <c r="H311"/>
  <c r="H299"/>
  <c r="H306"/>
  <c r="H292"/>
  <c r="H320"/>
  <c r="H332"/>
  <c r="H312"/>
  <c r="H359"/>
  <c r="H358"/>
  <c r="H270"/>
  <c r="H325"/>
  <c r="H284"/>
  <c r="H360"/>
  <c r="H345"/>
  <c r="H293"/>
  <c r="H295"/>
  <c r="H278"/>
  <c r="H357"/>
  <c r="H322"/>
  <c r="H305"/>
  <c r="H282"/>
  <c r="H289"/>
  <c r="H328"/>
  <c r="H287"/>
  <c r="H267"/>
  <c r="H350"/>
  <c r="H334"/>
  <c r="H273"/>
  <c r="H347"/>
  <c r="H316"/>
  <c r="H353"/>
  <c r="H264"/>
  <c r="H310"/>
  <c r="H362"/>
  <c r="H297"/>
  <c r="H336"/>
  <c r="H294"/>
  <c r="H348"/>
  <c r="H343"/>
  <c r="H313"/>
  <c r="H275"/>
  <c r="H363"/>
  <c r="H346"/>
  <c r="H351"/>
  <c r="H340"/>
  <c r="H326"/>
  <c r="H286"/>
  <c r="H324"/>
  <c r="H356"/>
  <c r="H323"/>
  <c r="H315"/>
  <c r="H344"/>
  <c r="H300"/>
  <c r="H319"/>
  <c r="H327"/>
  <c r="H391"/>
  <c r="H383"/>
  <c r="H399"/>
  <c r="H405"/>
  <c r="H379"/>
  <c r="H377"/>
  <c r="H403"/>
  <c r="H384"/>
  <c r="H385"/>
  <c r="H389"/>
  <c r="H396"/>
  <c r="H397"/>
  <c r="H402"/>
  <c r="H378"/>
  <c r="H390"/>
  <c r="H387"/>
  <c r="H386"/>
  <c r="H393"/>
  <c r="H392"/>
  <c r="H394"/>
  <c r="H401"/>
  <c r="H398"/>
  <c r="H381"/>
  <c r="H380"/>
  <c r="H395"/>
  <c r="H404"/>
  <c r="H382"/>
  <c r="H406"/>
  <c r="H388"/>
  <c r="H400"/>
  <c r="H247"/>
  <c r="F182"/>
  <c r="F181"/>
  <c r="F178"/>
  <c r="F168"/>
  <c r="F243"/>
  <c r="F179"/>
  <c r="F217"/>
  <c r="F241"/>
  <c r="F169"/>
  <c r="F167"/>
  <c r="F190"/>
  <c r="F215"/>
  <c r="F223"/>
  <c r="I223" s="1"/>
  <c r="F166"/>
  <c r="F173"/>
  <c r="I173" s="1"/>
  <c r="F165"/>
  <c r="F234"/>
  <c r="F210"/>
  <c r="F197"/>
  <c r="I197" s="1"/>
  <c r="F175"/>
  <c r="F191"/>
  <c r="I191" s="1"/>
  <c r="F242"/>
  <c r="F195"/>
  <c r="I195" s="1"/>
  <c r="F205"/>
  <c r="F177"/>
  <c r="F233"/>
  <c r="F174"/>
  <c r="I174" s="1"/>
  <c r="F170"/>
  <c r="F184"/>
  <c r="I184" s="1"/>
  <c r="F213"/>
  <c r="F200"/>
  <c r="I200" s="1"/>
  <c r="F199"/>
  <c r="F225"/>
  <c r="F219"/>
  <c r="F211"/>
  <c r="I211" s="1"/>
  <c r="F172"/>
  <c r="F171"/>
  <c r="I171" s="1"/>
  <c r="F212"/>
  <c r="F192"/>
  <c r="I192" s="1"/>
  <c r="F206"/>
  <c r="F189"/>
  <c r="F194"/>
  <c r="F202"/>
  <c r="I202" s="1"/>
  <c r="F180"/>
  <c r="F227"/>
  <c r="F185"/>
  <c r="F224"/>
  <c r="F251"/>
  <c r="F203"/>
  <c r="F193"/>
  <c r="F229"/>
  <c r="F218"/>
  <c r="F208"/>
  <c r="F207"/>
  <c r="F240"/>
  <c r="F235"/>
  <c r="F231"/>
  <c r="F248"/>
  <c r="F214"/>
  <c r="F198"/>
  <c r="F250"/>
  <c r="F252"/>
  <c r="F238"/>
  <c r="F196"/>
  <c r="F221"/>
  <c r="F209"/>
  <c r="F237"/>
  <c r="F244"/>
  <c r="F245"/>
  <c r="F164"/>
  <c r="F228"/>
  <c r="F236"/>
  <c r="F230"/>
  <c r="F176"/>
  <c r="F239"/>
  <c r="F226"/>
  <c r="F222"/>
  <c r="F187"/>
  <c r="F183"/>
  <c r="F201"/>
  <c r="F249"/>
  <c r="F232"/>
  <c r="F188"/>
  <c r="F186"/>
  <c r="F204"/>
  <c r="F220"/>
  <c r="F216"/>
  <c r="F246"/>
  <c r="F333"/>
  <c r="F361"/>
  <c r="F339"/>
  <c r="I339" s="1"/>
  <c r="F335"/>
  <c r="F331"/>
  <c r="F296"/>
  <c r="F271"/>
  <c r="I271" s="1"/>
  <c r="F342"/>
  <c r="F307"/>
  <c r="I307" s="1"/>
  <c r="F290"/>
  <c r="F341"/>
  <c r="I341" s="1"/>
  <c r="F352"/>
  <c r="F291"/>
  <c r="I291" s="1"/>
  <c r="F279"/>
  <c r="F276"/>
  <c r="I276" s="1"/>
  <c r="F304"/>
  <c r="F281"/>
  <c r="F274"/>
  <c r="F298"/>
  <c r="I298" s="1"/>
  <c r="F265"/>
  <c r="F354"/>
  <c r="F283"/>
  <c r="F272"/>
  <c r="I272" s="1"/>
  <c r="F337"/>
  <c r="F330"/>
  <c r="I330" s="1"/>
  <c r="F285"/>
  <c r="F338"/>
  <c r="I338" s="1"/>
  <c r="F302"/>
  <c r="F309"/>
  <c r="I309" s="1"/>
  <c r="F288"/>
  <c r="F318"/>
  <c r="I318" s="1"/>
  <c r="F355"/>
  <c r="F329"/>
  <c r="F314"/>
  <c r="F280"/>
  <c r="I280" s="1"/>
  <c r="F266"/>
  <c r="F349"/>
  <c r="F303"/>
  <c r="F308"/>
  <c r="I308" s="1"/>
  <c r="F268"/>
  <c r="F321"/>
  <c r="F301"/>
  <c r="F317"/>
  <c r="I317" s="1"/>
  <c r="F269"/>
  <c r="F277"/>
  <c r="F311"/>
  <c r="F299"/>
  <c r="I299" s="1"/>
  <c r="F306"/>
  <c r="F292"/>
  <c r="F320"/>
  <c r="F332"/>
  <c r="I332" s="1"/>
  <c r="F312"/>
  <c r="F359"/>
  <c r="F358"/>
  <c r="F270"/>
  <c r="I270" s="1"/>
  <c r="F325"/>
  <c r="F284"/>
  <c r="F360"/>
  <c r="F345"/>
  <c r="I345" s="1"/>
  <c r="F293"/>
  <c r="F295"/>
  <c r="F278"/>
  <c r="F357"/>
  <c r="I357" s="1"/>
  <c r="F322"/>
  <c r="F305"/>
  <c r="F282"/>
  <c r="F289"/>
  <c r="I289" s="1"/>
  <c r="F328"/>
  <c r="F287"/>
  <c r="F267"/>
  <c r="F350"/>
  <c r="I350" s="1"/>
  <c r="F334"/>
  <c r="F273"/>
  <c r="F347"/>
  <c r="F316"/>
  <c r="I316" s="1"/>
  <c r="F353"/>
  <c r="F264"/>
  <c r="F310"/>
  <c r="F362"/>
  <c r="I362" s="1"/>
  <c r="F297"/>
  <c r="F336"/>
  <c r="F294"/>
  <c r="F348"/>
  <c r="I348" s="1"/>
  <c r="F343"/>
  <c r="F313"/>
  <c r="F275"/>
  <c r="F363"/>
  <c r="I363" s="1"/>
  <c r="F346"/>
  <c r="F351"/>
  <c r="F340"/>
  <c r="F326"/>
  <c r="I326" s="1"/>
  <c r="F286"/>
  <c r="F324"/>
  <c r="F356"/>
  <c r="F323"/>
  <c r="I323" s="1"/>
  <c r="F315"/>
  <c r="F344"/>
  <c r="F300"/>
  <c r="F319"/>
  <c r="I319" s="1"/>
  <c r="F327"/>
  <c r="F391"/>
  <c r="I391" s="1"/>
  <c r="F383"/>
  <c r="F399"/>
  <c r="I399" s="1"/>
  <c r="F405"/>
  <c r="F379"/>
  <c r="I379" s="1"/>
  <c r="F377"/>
  <c r="F403"/>
  <c r="I403" s="1"/>
  <c r="F384"/>
  <c r="F385"/>
  <c r="I385" s="1"/>
  <c r="F389"/>
  <c r="F396"/>
  <c r="I396" s="1"/>
  <c r="F397"/>
  <c r="F402"/>
  <c r="I402" s="1"/>
  <c r="F378"/>
  <c r="F390"/>
  <c r="I390" s="1"/>
  <c r="F387"/>
  <c r="F386"/>
  <c r="I386" s="1"/>
  <c r="F393"/>
  <c r="F392"/>
  <c r="I392" s="1"/>
  <c r="F394"/>
  <c r="F401"/>
  <c r="I401" s="1"/>
  <c r="F398"/>
  <c r="F381"/>
  <c r="I381" s="1"/>
  <c r="F380"/>
  <c r="F395"/>
  <c r="I395" s="1"/>
  <c r="F404"/>
  <c r="F382"/>
  <c r="I382" s="1"/>
  <c r="F406"/>
  <c r="F388"/>
  <c r="I388" s="1"/>
  <c r="F400"/>
  <c r="F247"/>
  <c r="F45" i="4"/>
  <c r="J44"/>
  <c r="H44"/>
  <c r="F44"/>
  <c r="J40"/>
  <c r="H40"/>
  <c r="F40"/>
  <c r="J43"/>
  <c r="H43"/>
  <c r="F43"/>
  <c r="J39"/>
  <c r="H39"/>
  <c r="F39"/>
  <c r="J41"/>
  <c r="H41"/>
  <c r="F41"/>
  <c r="J33"/>
  <c r="H33"/>
  <c r="F33"/>
  <c r="J35"/>
  <c r="H35"/>
  <c r="F35"/>
  <c r="J38"/>
  <c r="H38"/>
  <c r="F38"/>
  <c r="J37"/>
  <c r="H37"/>
  <c r="F37"/>
  <c r="J36"/>
  <c r="H36"/>
  <c r="F36"/>
  <c r="J32"/>
  <c r="H32"/>
  <c r="F32"/>
  <c r="J42"/>
  <c r="H42"/>
  <c r="F42"/>
  <c r="J31"/>
  <c r="H31"/>
  <c r="F31"/>
  <c r="J34"/>
  <c r="H34"/>
  <c r="F34"/>
  <c r="J60"/>
  <c r="H60"/>
  <c r="F60"/>
  <c r="J72"/>
  <c r="H72"/>
  <c r="F72"/>
  <c r="J74"/>
  <c r="H74"/>
  <c r="F74"/>
  <c r="J65"/>
  <c r="H65"/>
  <c r="F65"/>
  <c r="J57"/>
  <c r="H57"/>
  <c r="F57"/>
  <c r="J68"/>
  <c r="H68"/>
  <c r="F68"/>
  <c r="J67"/>
  <c r="H67"/>
  <c r="F67"/>
  <c r="J66"/>
  <c r="H66"/>
  <c r="F66"/>
  <c r="J63"/>
  <c r="H63"/>
  <c r="F63"/>
  <c r="J69"/>
  <c r="H69"/>
  <c r="F69"/>
  <c r="J73"/>
  <c r="H73"/>
  <c r="F73"/>
  <c r="J58"/>
  <c r="H58"/>
  <c r="F58"/>
  <c r="J59"/>
  <c r="H59"/>
  <c r="F59"/>
  <c r="J70"/>
  <c r="H70"/>
  <c r="F70"/>
  <c r="J62"/>
  <c r="H62"/>
  <c r="F62"/>
  <c r="J54"/>
  <c r="H54"/>
  <c r="F54"/>
  <c r="J56"/>
  <c r="H56"/>
  <c r="F56"/>
  <c r="J61"/>
  <c r="H61"/>
  <c r="F61"/>
  <c r="J71"/>
  <c r="H71"/>
  <c r="F71"/>
  <c r="J55"/>
  <c r="H55"/>
  <c r="F55"/>
  <c r="J64"/>
  <c r="H64"/>
  <c r="F64"/>
  <c r="J18"/>
  <c r="H18"/>
  <c r="F18"/>
  <c r="J19"/>
  <c r="H19"/>
  <c r="F19"/>
  <c r="J17"/>
  <c r="H17"/>
  <c r="F17"/>
  <c r="J15"/>
  <c r="H15"/>
  <c r="F15"/>
  <c r="J16"/>
  <c r="H16"/>
  <c r="F16"/>
  <c r="J14"/>
  <c r="H14"/>
  <c r="F14"/>
  <c r="J13"/>
  <c r="H13"/>
  <c r="F13"/>
  <c r="J10"/>
  <c r="H10"/>
  <c r="F10"/>
  <c r="J11"/>
  <c r="H11"/>
  <c r="F11"/>
  <c r="J12"/>
  <c r="H12"/>
  <c r="F12"/>
  <c r="J9"/>
  <c r="H9"/>
  <c r="F9"/>
  <c r="J24"/>
  <c r="H24"/>
  <c r="F24"/>
  <c r="J23"/>
  <c r="H23"/>
  <c r="F23"/>
  <c r="J26"/>
  <c r="H26"/>
  <c r="F26"/>
  <c r="F29"/>
  <c r="F28"/>
  <c r="J22"/>
  <c r="H22"/>
  <c r="F22"/>
  <c r="J25"/>
  <c r="H25"/>
  <c r="F25"/>
  <c r="J27"/>
  <c r="H27"/>
  <c r="F27"/>
  <c r="J50"/>
  <c r="H50"/>
  <c r="F50"/>
  <c r="J51"/>
  <c r="H51"/>
  <c r="F51"/>
  <c r="J49"/>
  <c r="H49"/>
  <c r="F49"/>
  <c r="J52"/>
  <c r="H52"/>
  <c r="F52"/>
  <c r="J48"/>
  <c r="H48"/>
  <c r="F48"/>
  <c r="J47"/>
  <c r="H47"/>
  <c r="F47"/>
  <c r="J6"/>
  <c r="H6"/>
  <c r="F6"/>
  <c r="J5"/>
  <c r="H5"/>
  <c r="F5"/>
  <c r="J4"/>
  <c r="H4"/>
  <c r="F4"/>
  <c r="K84" i="3"/>
  <c r="I84"/>
  <c r="G84"/>
  <c r="E84"/>
  <c r="L84" s="1"/>
  <c r="K83"/>
  <c r="I83"/>
  <c r="G83"/>
  <c r="E83"/>
  <c r="L83" s="1"/>
  <c r="K82"/>
  <c r="I82"/>
  <c r="G82"/>
  <c r="E82"/>
  <c r="L82" s="1"/>
  <c r="K81"/>
  <c r="I81"/>
  <c r="G81"/>
  <c r="E81"/>
  <c r="L81" s="1"/>
  <c r="K80"/>
  <c r="I80"/>
  <c r="G80"/>
  <c r="E80"/>
  <c r="L80" s="1"/>
  <c r="K79"/>
  <c r="I79"/>
  <c r="G79"/>
  <c r="E79"/>
  <c r="L79" s="1"/>
  <c r="K78"/>
  <c r="I78"/>
  <c r="G78"/>
  <c r="E78"/>
  <c r="L78" s="1"/>
  <c r="K77"/>
  <c r="I77"/>
  <c r="G77"/>
  <c r="E77"/>
  <c r="L77" s="1"/>
  <c r="K76"/>
  <c r="I76"/>
  <c r="G76"/>
  <c r="E76"/>
  <c r="L76" s="1"/>
  <c r="K75"/>
  <c r="I75"/>
  <c r="G75"/>
  <c r="E75"/>
  <c r="L75" s="1"/>
  <c r="K74"/>
  <c r="I74"/>
  <c r="G74"/>
  <c r="E74"/>
  <c r="L74" s="1"/>
  <c r="K73"/>
  <c r="I73"/>
  <c r="G73"/>
  <c r="E73"/>
  <c r="L73" s="1"/>
  <c r="K72"/>
  <c r="I72"/>
  <c r="G72"/>
  <c r="E72"/>
  <c r="L72" s="1"/>
  <c r="K71"/>
  <c r="I71"/>
  <c r="G71"/>
  <c r="E71"/>
  <c r="L71" s="1"/>
  <c r="K70"/>
  <c r="I70"/>
  <c r="G70"/>
  <c r="E70"/>
  <c r="L70" s="1"/>
  <c r="K69"/>
  <c r="I69"/>
  <c r="G69"/>
  <c r="E69"/>
  <c r="L69" s="1"/>
  <c r="K68"/>
  <c r="I68"/>
  <c r="G68"/>
  <c r="E68"/>
  <c r="L68" s="1"/>
  <c r="K67"/>
  <c r="I67"/>
  <c r="G67"/>
  <c r="E67"/>
  <c r="L67" s="1"/>
  <c r="K66"/>
  <c r="I66"/>
  <c r="G66"/>
  <c r="E66"/>
  <c r="L66" s="1"/>
  <c r="K65"/>
  <c r="I65"/>
  <c r="G65"/>
  <c r="E65"/>
  <c r="L65" s="1"/>
  <c r="K64"/>
  <c r="I64"/>
  <c r="G64"/>
  <c r="E64"/>
  <c r="L64" s="1"/>
  <c r="K63"/>
  <c r="I63"/>
  <c r="G63"/>
  <c r="E63"/>
  <c r="K62"/>
  <c r="I62"/>
  <c r="G62"/>
  <c r="E62"/>
  <c r="L62" s="1"/>
  <c r="K61"/>
  <c r="I61"/>
  <c r="G61"/>
  <c r="E61"/>
  <c r="L61" s="1"/>
  <c r="K60"/>
  <c r="I60"/>
  <c r="G60"/>
  <c r="E60"/>
  <c r="K59"/>
  <c r="I59"/>
  <c r="G59"/>
  <c r="E59"/>
  <c r="L59" s="1"/>
  <c r="K58"/>
  <c r="I58"/>
  <c r="G58"/>
  <c r="E58"/>
  <c r="L58" s="1"/>
  <c r="K57"/>
  <c r="I57"/>
  <c r="G57"/>
  <c r="E57"/>
  <c r="L57" s="1"/>
  <c r="K56"/>
  <c r="I56"/>
  <c r="G56"/>
  <c r="E56"/>
  <c r="L56" s="1"/>
  <c r="K55"/>
  <c r="I55"/>
  <c r="G55"/>
  <c r="E55"/>
  <c r="L55" s="1"/>
  <c r="K54"/>
  <c r="I54"/>
  <c r="G54"/>
  <c r="E54"/>
  <c r="L54" s="1"/>
  <c r="K53"/>
  <c r="I53"/>
  <c r="G53"/>
  <c r="E53"/>
  <c r="L53" s="1"/>
  <c r="K52"/>
  <c r="I52"/>
  <c r="G52"/>
  <c r="E52"/>
  <c r="L52" s="1"/>
  <c r="K51"/>
  <c r="I51"/>
  <c r="G51"/>
  <c r="E51"/>
  <c r="L51" s="1"/>
  <c r="K50"/>
  <c r="I50"/>
  <c r="G50"/>
  <c r="E50"/>
  <c r="K49"/>
  <c r="I49"/>
  <c r="G49"/>
  <c r="E49"/>
  <c r="K48"/>
  <c r="I48"/>
  <c r="G48"/>
  <c r="E48"/>
  <c r="K47"/>
  <c r="I47"/>
  <c r="G47"/>
  <c r="E47"/>
  <c r="L47" s="1"/>
  <c r="K46"/>
  <c r="I46"/>
  <c r="G46"/>
  <c r="E46"/>
  <c r="L46" s="1"/>
  <c r="K45"/>
  <c r="I45"/>
  <c r="G45"/>
  <c r="E45"/>
  <c r="L45" s="1"/>
  <c r="K44"/>
  <c r="I44"/>
  <c r="G44"/>
  <c r="E44"/>
  <c r="L44" s="1"/>
  <c r="K43"/>
  <c r="I43"/>
  <c r="G43"/>
  <c r="E43"/>
  <c r="L43" s="1"/>
  <c r="K42"/>
  <c r="I42"/>
  <c r="G42"/>
  <c r="E42"/>
  <c r="L42" s="1"/>
  <c r="K41"/>
  <c r="I41"/>
  <c r="G41"/>
  <c r="E41"/>
  <c r="L41" s="1"/>
  <c r="K40"/>
  <c r="I40"/>
  <c r="G40"/>
  <c r="E40"/>
  <c r="L40" s="1"/>
  <c r="K39"/>
  <c r="I39"/>
  <c r="G39"/>
  <c r="E39"/>
  <c r="L39" s="1"/>
  <c r="K38"/>
  <c r="I38"/>
  <c r="G38"/>
  <c r="E38"/>
  <c r="L38" s="1"/>
  <c r="K37"/>
  <c r="I37"/>
  <c r="G37"/>
  <c r="E37"/>
  <c r="L37" s="1"/>
  <c r="K36"/>
  <c r="I36"/>
  <c r="G36"/>
  <c r="E36"/>
  <c r="L36" s="1"/>
  <c r="K35"/>
  <c r="I35"/>
  <c r="G35"/>
  <c r="E35"/>
  <c r="L35" s="1"/>
  <c r="K34"/>
  <c r="I34"/>
  <c r="G34"/>
  <c r="E34"/>
  <c r="L34" s="1"/>
  <c r="K33"/>
  <c r="I33"/>
  <c r="G33"/>
  <c r="E33"/>
  <c r="L33" s="1"/>
  <c r="K32"/>
  <c r="I32"/>
  <c r="G32"/>
  <c r="E32"/>
  <c r="L32" s="1"/>
  <c r="K31"/>
  <c r="I31"/>
  <c r="G31"/>
  <c r="E31"/>
  <c r="L31" s="1"/>
  <c r="K30"/>
  <c r="I30"/>
  <c r="G30"/>
  <c r="E30"/>
  <c r="L30" s="1"/>
  <c r="K29"/>
  <c r="I29"/>
  <c r="G29"/>
  <c r="E29"/>
  <c r="L29" s="1"/>
  <c r="K28"/>
  <c r="I28"/>
  <c r="G28"/>
  <c r="E28"/>
  <c r="L28" s="1"/>
  <c r="K27"/>
  <c r="I27"/>
  <c r="G27"/>
  <c r="E27"/>
  <c r="L27" s="1"/>
  <c r="K26"/>
  <c r="I26"/>
  <c r="G26"/>
  <c r="E26"/>
  <c r="L26" s="1"/>
  <c r="K25"/>
  <c r="I25"/>
  <c r="G25"/>
  <c r="E25"/>
  <c r="L25" s="1"/>
  <c r="K24"/>
  <c r="I24"/>
  <c r="G24"/>
  <c r="E24"/>
  <c r="L24" s="1"/>
  <c r="K23"/>
  <c r="I23"/>
  <c r="G23"/>
  <c r="E23"/>
  <c r="L23" s="1"/>
  <c r="K22"/>
  <c r="I22"/>
  <c r="G22"/>
  <c r="E22"/>
  <c r="L22" s="1"/>
  <c r="K21"/>
  <c r="I21"/>
  <c r="G21"/>
  <c r="E21"/>
  <c r="L21" s="1"/>
  <c r="K20"/>
  <c r="I20"/>
  <c r="G20"/>
  <c r="E20"/>
  <c r="L20" s="1"/>
  <c r="K19"/>
  <c r="I19"/>
  <c r="G19"/>
  <c r="E19"/>
  <c r="L19" s="1"/>
  <c r="K18"/>
  <c r="I18"/>
  <c r="G18"/>
  <c r="E18"/>
  <c r="L18" s="1"/>
  <c r="K17"/>
  <c r="I17"/>
  <c r="G17"/>
  <c r="E17"/>
  <c r="L17" s="1"/>
  <c r="K16"/>
  <c r="I16"/>
  <c r="G16"/>
  <c r="E16"/>
  <c r="L16" s="1"/>
  <c r="K15"/>
  <c r="I15"/>
  <c r="G15"/>
  <c r="E15"/>
  <c r="L15" s="1"/>
  <c r="K14"/>
  <c r="I14"/>
  <c r="G14"/>
  <c r="E14"/>
  <c r="L14" s="1"/>
  <c r="K13"/>
  <c r="I13"/>
  <c r="G13"/>
  <c r="E13"/>
  <c r="L13" s="1"/>
  <c r="K12"/>
  <c r="I12"/>
  <c r="G12"/>
  <c r="E12"/>
  <c r="L12" s="1"/>
  <c r="K11"/>
  <c r="I11"/>
  <c r="G11"/>
  <c r="E11"/>
  <c r="L11" s="1"/>
  <c r="K10"/>
  <c r="I10"/>
  <c r="G10"/>
  <c r="E10"/>
  <c r="L10" s="1"/>
  <c r="K9"/>
  <c r="I9"/>
  <c r="G9"/>
  <c r="E9"/>
  <c r="L9" s="1"/>
  <c r="K8"/>
  <c r="I8"/>
  <c r="G8"/>
  <c r="E8"/>
  <c r="L8" s="1"/>
  <c r="K7"/>
  <c r="I7"/>
  <c r="G7"/>
  <c r="E7"/>
  <c r="L7" s="1"/>
  <c r="K6"/>
  <c r="I6"/>
  <c r="G6"/>
  <c r="E6"/>
  <c r="L6" s="1"/>
  <c r="K5"/>
  <c r="I5"/>
  <c r="G5"/>
  <c r="E5"/>
  <c r="L5" s="1"/>
  <c r="K4"/>
  <c r="I4"/>
  <c r="G4"/>
  <c r="E4"/>
  <c r="L4" s="1"/>
  <c r="H161" i="2"/>
  <c r="F161"/>
  <c r="H160"/>
  <c r="F160"/>
  <c r="H159"/>
  <c r="F159"/>
  <c r="H158"/>
  <c r="F158"/>
  <c r="H157"/>
  <c r="F157"/>
  <c r="H156"/>
  <c r="F156"/>
  <c r="H153"/>
  <c r="F153"/>
  <c r="H152"/>
  <c r="F152"/>
  <c r="H151"/>
  <c r="F151"/>
  <c r="H150"/>
  <c r="F150"/>
  <c r="H149"/>
  <c r="F149"/>
  <c r="H148"/>
  <c r="F148"/>
  <c r="H145"/>
  <c r="F145"/>
  <c r="H143"/>
  <c r="F143"/>
  <c r="H142"/>
  <c r="F142"/>
  <c r="H141"/>
  <c r="F141"/>
  <c r="H140"/>
  <c r="F140"/>
  <c r="H136"/>
  <c r="F136"/>
  <c r="H135"/>
  <c r="F135"/>
  <c r="H134"/>
  <c r="F134"/>
  <c r="H133"/>
  <c r="F133"/>
  <c r="H131"/>
  <c r="F131"/>
  <c r="H130"/>
  <c r="F130"/>
  <c r="H128"/>
  <c r="F128"/>
  <c r="H127"/>
  <c r="F127"/>
  <c r="H126"/>
  <c r="F126"/>
  <c r="H125"/>
  <c r="F125"/>
  <c r="H124"/>
  <c r="F124"/>
  <c r="H123"/>
  <c r="F123"/>
  <c r="H122"/>
  <c r="F122"/>
  <c r="H116"/>
  <c r="F116"/>
  <c r="H114"/>
  <c r="F114"/>
  <c r="H113"/>
  <c r="F113"/>
  <c r="H110"/>
  <c r="F110"/>
  <c r="H109"/>
  <c r="F109"/>
  <c r="H108"/>
  <c r="F108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L49" i="3" l="1"/>
  <c r="L60"/>
  <c r="L63"/>
  <c r="L50"/>
  <c r="L48"/>
  <c r="I400" i="2"/>
  <c r="I406"/>
  <c r="I404"/>
  <c r="I380"/>
  <c r="I398"/>
  <c r="I394"/>
  <c r="I393"/>
  <c r="I387"/>
  <c r="I378"/>
  <c r="I397"/>
  <c r="I389"/>
  <c r="I384"/>
  <c r="I377"/>
  <c r="I405"/>
  <c r="I383"/>
  <c r="I327"/>
  <c r="I300"/>
  <c r="I315"/>
  <c r="I356"/>
  <c r="I286"/>
  <c r="I340"/>
  <c r="I346"/>
  <c r="I275"/>
  <c r="I343"/>
  <c r="I294"/>
  <c r="I297"/>
  <c r="I310"/>
  <c r="I353"/>
  <c r="I347"/>
  <c r="I334"/>
  <c r="I267"/>
  <c r="I328"/>
  <c r="I282"/>
  <c r="I322"/>
  <c r="I278"/>
  <c r="I293"/>
  <c r="I360"/>
  <c r="I325"/>
  <c r="I358"/>
  <c r="I312"/>
  <c r="I320"/>
  <c r="I306"/>
  <c r="I311"/>
  <c r="I269"/>
  <c r="I301"/>
  <c r="I268"/>
  <c r="I303"/>
  <c r="I266"/>
  <c r="I314"/>
  <c r="I355"/>
  <c r="I288"/>
  <c r="I302"/>
  <c r="I285"/>
  <c r="I337"/>
  <c r="I283"/>
  <c r="I265"/>
  <c r="I274"/>
  <c r="I304"/>
  <c r="I279"/>
  <c r="I352"/>
  <c r="I290"/>
  <c r="I342"/>
  <c r="I296"/>
  <c r="I335"/>
  <c r="I361"/>
  <c r="I232"/>
  <c r="I190"/>
  <c r="I217"/>
  <c r="I243"/>
  <c r="I178"/>
  <c r="I182"/>
  <c r="I209"/>
  <c r="I344"/>
  <c r="I324"/>
  <c r="I351"/>
  <c r="I313"/>
  <c r="I336"/>
  <c r="I264"/>
  <c r="I273"/>
  <c r="I287"/>
  <c r="I305"/>
  <c r="I295"/>
  <c r="I284"/>
  <c r="I359"/>
  <c r="I292"/>
  <c r="I277"/>
  <c r="I321"/>
  <c r="I349"/>
  <c r="I329"/>
  <c r="I354"/>
  <c r="I281"/>
  <c r="I331"/>
  <c r="I333"/>
  <c r="I204"/>
  <c r="I249"/>
  <c r="I222"/>
  <c r="I230"/>
  <c r="I245"/>
  <c r="I221"/>
  <c r="I250"/>
  <c r="I231"/>
  <c r="I208"/>
  <c r="I203"/>
  <c r="I227"/>
  <c r="I189"/>
  <c r="I225"/>
  <c r="I177"/>
  <c r="I234"/>
  <c r="I169"/>
  <c r="I247"/>
  <c r="I220"/>
  <c r="I187"/>
  <c r="I176"/>
  <c r="I164"/>
  <c r="I252"/>
  <c r="I185"/>
  <c r="I248"/>
  <c r="I207"/>
  <c r="I193"/>
  <c r="I194"/>
  <c r="I212"/>
  <c r="I219"/>
  <c r="I213"/>
  <c r="I233"/>
  <c r="I242"/>
  <c r="I210"/>
  <c r="I166"/>
  <c r="I167"/>
  <c r="I179"/>
  <c r="I181"/>
  <c r="I216"/>
  <c r="I188"/>
  <c r="I183"/>
  <c r="I239"/>
  <c r="I228"/>
  <c r="I237"/>
  <c r="I238"/>
  <c r="I214"/>
  <c r="I240"/>
  <c r="I229"/>
  <c r="I224"/>
  <c r="I246"/>
  <c r="I186"/>
  <c r="I201"/>
  <c r="I226"/>
  <c r="I236"/>
  <c r="I244"/>
  <c r="I196"/>
  <c r="I198"/>
  <c r="I235"/>
  <c r="I218"/>
  <c r="I251"/>
  <c r="I180"/>
  <c r="I206"/>
  <c r="I172"/>
  <c r="I199"/>
  <c r="I170"/>
  <c r="I205"/>
  <c r="I175"/>
  <c r="I165"/>
  <c r="I215"/>
  <c r="I241"/>
  <c r="I168"/>
  <c r="K62" i="4"/>
  <c r="K58"/>
  <c r="K63"/>
  <c r="K57"/>
  <c r="K60"/>
  <c r="K4"/>
  <c r="K47"/>
  <c r="K51"/>
  <c r="K11"/>
  <c r="K16"/>
  <c r="K19"/>
  <c r="K71"/>
  <c r="K54"/>
  <c r="K59"/>
  <c r="K68"/>
  <c r="K72"/>
  <c r="K64"/>
  <c r="K61"/>
  <c r="K70"/>
  <c r="K73"/>
  <c r="K66"/>
  <c r="K65"/>
  <c r="K55"/>
  <c r="K56"/>
  <c r="K69"/>
  <c r="K67"/>
  <c r="K74"/>
  <c r="K48"/>
  <c r="K50"/>
  <c r="K10"/>
  <c r="K15"/>
  <c r="K18"/>
  <c r="K5"/>
  <c r="K52"/>
  <c r="K9"/>
  <c r="K13"/>
  <c r="K36"/>
  <c r="K33"/>
  <c r="K40"/>
  <c r="K6"/>
  <c r="K49"/>
  <c r="K25"/>
  <c r="K26"/>
  <c r="K12"/>
  <c r="K14"/>
  <c r="K17"/>
  <c r="K31"/>
  <c r="K37"/>
  <c r="K41"/>
  <c r="K44"/>
  <c r="I72" i="2"/>
  <c r="I89"/>
  <c r="I93"/>
  <c r="I52"/>
  <c r="I4"/>
  <c r="I6"/>
  <c r="I8"/>
  <c r="I10"/>
  <c r="I12"/>
  <c r="I14"/>
  <c r="I16"/>
  <c r="I18"/>
  <c r="I20"/>
  <c r="I22"/>
  <c r="I24"/>
  <c r="I26"/>
  <c r="I28"/>
  <c r="I30"/>
  <c r="I32"/>
  <c r="I33"/>
  <c r="I49"/>
  <c r="I100"/>
  <c r="I114"/>
  <c r="I158"/>
  <c r="I7"/>
  <c r="I11"/>
  <c r="I19"/>
  <c r="I23"/>
  <c r="I27"/>
  <c r="I71"/>
  <c r="I97"/>
  <c r="I99"/>
  <c r="I101"/>
  <c r="I113"/>
  <c r="I116"/>
  <c r="I151"/>
  <c r="I157"/>
  <c r="I159"/>
  <c r="I161"/>
  <c r="I15"/>
  <c r="I31"/>
  <c r="I63"/>
  <c r="I56"/>
  <c r="I60"/>
  <c r="I62"/>
  <c r="I64"/>
  <c r="I70"/>
  <c r="I73"/>
  <c r="I86"/>
  <c r="I122"/>
  <c r="I131"/>
  <c r="I136"/>
  <c r="I143"/>
  <c r="I47"/>
  <c r="I55"/>
  <c r="I68"/>
  <c r="I76"/>
  <c r="I78"/>
  <c r="I85"/>
  <c r="I91"/>
  <c r="I94"/>
  <c r="I102"/>
  <c r="I128"/>
  <c r="I148"/>
  <c r="I36"/>
  <c r="I38"/>
  <c r="I48"/>
  <c r="I54"/>
  <c r="I57"/>
  <c r="I65"/>
  <c r="I79"/>
  <c r="I92"/>
  <c r="I109"/>
  <c r="I125"/>
  <c r="I127"/>
  <c r="I130"/>
  <c r="I145"/>
  <c r="I149"/>
  <c r="I156"/>
  <c r="I5"/>
  <c r="I9"/>
  <c r="I13"/>
  <c r="I17"/>
  <c r="I21"/>
  <c r="I25"/>
  <c r="I29"/>
  <c r="I35"/>
  <c r="I50"/>
  <c r="I53"/>
  <c r="I59"/>
  <c r="I66"/>
  <c r="I69"/>
  <c r="I75"/>
  <c r="I87"/>
  <c r="I90"/>
  <c r="I96"/>
  <c r="I103"/>
  <c r="I110"/>
  <c r="I124"/>
  <c r="I133"/>
  <c r="I135"/>
  <c r="I140"/>
  <c r="I142"/>
  <c r="I150"/>
  <c r="I152"/>
  <c r="I34"/>
  <c r="I37"/>
  <c r="I51"/>
  <c r="I58"/>
  <c r="I61"/>
  <c r="I67"/>
  <c r="I74"/>
  <c r="I77"/>
  <c r="I88"/>
  <c r="I95"/>
  <c r="I98"/>
  <c r="I108"/>
  <c r="I123"/>
  <c r="I126"/>
  <c r="I134"/>
  <c r="I141"/>
  <c r="I153"/>
  <c r="I160"/>
  <c r="K39" i="4"/>
  <c r="K32"/>
  <c r="K34"/>
  <c r="K38"/>
  <c r="K43"/>
  <c r="K42"/>
  <c r="K35"/>
  <c r="K22"/>
  <c r="K23"/>
  <c r="K24"/>
  <c r="K27"/>
</calcChain>
</file>

<file path=xl/sharedStrings.xml><?xml version="1.0" encoding="utf-8"?>
<sst xmlns="http://schemas.openxmlformats.org/spreadsheetml/2006/main" count="2763" uniqueCount="925">
  <si>
    <t>准考证号</t>
  </si>
  <si>
    <t>岗位招聘数</t>
  </si>
  <si>
    <t>学科排名</t>
  </si>
  <si>
    <t>13042030303206</t>
  </si>
  <si>
    <t>67.5</t>
  </si>
  <si>
    <t>30</t>
  </si>
  <si>
    <t>68.5</t>
  </si>
  <si>
    <t>6</t>
  </si>
  <si>
    <t>68.2</t>
  </si>
  <si>
    <t>1</t>
  </si>
  <si>
    <t>新机制教师岗</t>
  </si>
  <si>
    <t>初中道德与法治</t>
  </si>
  <si>
    <t>13042030303103</t>
  </si>
  <si>
    <t>2</t>
  </si>
  <si>
    <t>13042030303117</t>
  </si>
  <si>
    <t>64</t>
  </si>
  <si>
    <t>69</t>
  </si>
  <si>
    <t>65</t>
  </si>
  <si>
    <t>4</t>
  </si>
  <si>
    <t>62.5</t>
  </si>
  <si>
    <t>33</t>
  </si>
  <si>
    <t>66</t>
  </si>
  <si>
    <t>64.95</t>
  </si>
  <si>
    <t>5</t>
  </si>
  <si>
    <t>67</t>
  </si>
  <si>
    <t>59.5</t>
  </si>
  <si>
    <t>61.75</t>
  </si>
  <si>
    <t>13042030303124</t>
  </si>
  <si>
    <t>60.45</t>
  </si>
  <si>
    <t>13042030303104</t>
  </si>
  <si>
    <t>60.15</t>
  </si>
  <si>
    <t>63.5</t>
  </si>
  <si>
    <t>9</t>
  </si>
  <si>
    <t>13042030303123</t>
  </si>
  <si>
    <t>60.5</t>
  </si>
  <si>
    <t>21</t>
  </si>
  <si>
    <t>20</t>
  </si>
  <si>
    <t>46.85</t>
  </si>
  <si>
    <t>13042030303118</t>
  </si>
  <si>
    <t>45.95</t>
  </si>
  <si>
    <t>11</t>
  </si>
  <si>
    <t>13142030305201</t>
  </si>
  <si>
    <t>62</t>
  </si>
  <si>
    <t>72.5</t>
  </si>
  <si>
    <t>69.35</t>
  </si>
  <si>
    <t>初中心理健康</t>
  </si>
  <si>
    <t>13142030305204</t>
  </si>
  <si>
    <t>63.7</t>
  </si>
  <si>
    <t>13142060802801</t>
  </si>
  <si>
    <t>65.5</t>
  </si>
  <si>
    <t>62.35</t>
  </si>
  <si>
    <t>3</t>
  </si>
  <si>
    <t>13142030305202</t>
  </si>
  <si>
    <t>57.25</t>
  </si>
  <si>
    <t>59</t>
  </si>
  <si>
    <t>23012030300406</t>
  </si>
  <si>
    <t>74.5</t>
  </si>
  <si>
    <t>78.35</t>
  </si>
  <si>
    <t xml:space="preserve"> 地方自主招聘农村教师岗</t>
  </si>
  <si>
    <t>初中语文</t>
  </si>
  <si>
    <t>23012030300622</t>
  </si>
  <si>
    <t>76.5</t>
  </si>
  <si>
    <t>76.2</t>
  </si>
  <si>
    <t>23012030300904</t>
  </si>
  <si>
    <t>72</t>
  </si>
  <si>
    <t>45</t>
  </si>
  <si>
    <t>72.15</t>
  </si>
  <si>
    <t>23012010204017</t>
  </si>
  <si>
    <t>76</t>
  </si>
  <si>
    <t>40</t>
  </si>
  <si>
    <t>70.3</t>
  </si>
  <si>
    <t>23012020401114</t>
  </si>
  <si>
    <t>68.9</t>
  </si>
  <si>
    <t>23012030300627</t>
  </si>
  <si>
    <t>23012280202417</t>
  </si>
  <si>
    <t>75</t>
  </si>
  <si>
    <t>68.35</t>
  </si>
  <si>
    <t>23012030301216</t>
  </si>
  <si>
    <t>68.25</t>
  </si>
  <si>
    <t>67.9</t>
  </si>
  <si>
    <t>23012060801417</t>
  </si>
  <si>
    <t>67.8</t>
  </si>
  <si>
    <t>23012030301226</t>
  </si>
  <si>
    <t>67.6</t>
  </si>
  <si>
    <t>23012030300916</t>
  </si>
  <si>
    <t>66.5</t>
  </si>
  <si>
    <t>67.55</t>
  </si>
  <si>
    <t>23012030300530</t>
  </si>
  <si>
    <t>67.35</t>
  </si>
  <si>
    <t>13</t>
  </si>
  <si>
    <t>23012030300514</t>
  </si>
  <si>
    <t>66.9</t>
  </si>
  <si>
    <t>23012030300720</t>
  </si>
  <si>
    <t>69.5</t>
  </si>
  <si>
    <t>66.8</t>
  </si>
  <si>
    <t>23012280201528</t>
  </si>
  <si>
    <t>66.55</t>
  </si>
  <si>
    <t>23012110400221</t>
  </si>
  <si>
    <t>66.45</t>
  </si>
  <si>
    <t>23012060800301</t>
  </si>
  <si>
    <t>65.35</t>
  </si>
  <si>
    <t>23012030300613</t>
  </si>
  <si>
    <t>65.15</t>
  </si>
  <si>
    <t>23012030300407</t>
  </si>
  <si>
    <t>23012030300322</t>
  </si>
  <si>
    <t>64.75</t>
  </si>
  <si>
    <t>23012010111021</t>
  </si>
  <si>
    <t>64.3</t>
  </si>
  <si>
    <t>23012030301212</t>
  </si>
  <si>
    <t>23012030301029</t>
  </si>
  <si>
    <t>64.25</t>
  </si>
  <si>
    <t>23012010204602</t>
  </si>
  <si>
    <t>64.5</t>
  </si>
  <si>
    <t>63.9</t>
  </si>
  <si>
    <t>23012030301220</t>
  </si>
  <si>
    <t>63</t>
  </si>
  <si>
    <t>63.75</t>
  </si>
  <si>
    <t>23012030300429</t>
  </si>
  <si>
    <t>61.5</t>
  </si>
  <si>
    <t>63.6</t>
  </si>
  <si>
    <t>63.45</t>
  </si>
  <si>
    <t>23012280200128</t>
  </si>
  <si>
    <t>63.15</t>
  </si>
  <si>
    <t>23012030301228</t>
  </si>
  <si>
    <t>23012030301016</t>
  </si>
  <si>
    <t>60</t>
  </si>
  <si>
    <t>62.8</t>
  </si>
  <si>
    <t>23012100114719</t>
  </si>
  <si>
    <t>62.45</t>
  </si>
  <si>
    <t>23012030301021</t>
  </si>
  <si>
    <t>61.45</t>
  </si>
  <si>
    <t>23012030301010</t>
  </si>
  <si>
    <t>61.4</t>
  </si>
  <si>
    <t>23012030301225</t>
  </si>
  <si>
    <t>61.3</t>
  </si>
  <si>
    <t>23012030301130</t>
  </si>
  <si>
    <t>61.2</t>
  </si>
  <si>
    <t>23012030301209</t>
  </si>
  <si>
    <t>60.55</t>
  </si>
  <si>
    <t>23012030300906</t>
  </si>
  <si>
    <t>59.4</t>
  </si>
  <si>
    <t>23012010206217</t>
  </si>
  <si>
    <t>59.15</t>
  </si>
  <si>
    <t>23012030301223</t>
  </si>
  <si>
    <t>57.8</t>
  </si>
  <si>
    <t>23012030301315</t>
  </si>
  <si>
    <t>57.2</t>
  </si>
  <si>
    <t>23012100114612</t>
  </si>
  <si>
    <t>55.1</t>
  </si>
  <si>
    <t>47</t>
  </si>
  <si>
    <t>23012010204903</t>
  </si>
  <si>
    <t>52.6</t>
  </si>
  <si>
    <t>49</t>
  </si>
  <si>
    <t>52.1</t>
  </si>
  <si>
    <t>23012030300823</t>
  </si>
  <si>
    <t>23022030301430</t>
  </si>
  <si>
    <t>76.8</t>
  </si>
  <si>
    <t>初中数学</t>
  </si>
  <si>
    <t>23022030301506</t>
  </si>
  <si>
    <t>23022030301615</t>
  </si>
  <si>
    <t>78.5</t>
  </si>
  <si>
    <t>75.8</t>
  </si>
  <si>
    <t>23022030301418</t>
  </si>
  <si>
    <t>75.25</t>
  </si>
  <si>
    <t>23022110402612</t>
  </si>
  <si>
    <t>75.1</t>
  </si>
  <si>
    <t>23022030301510</t>
  </si>
  <si>
    <t>74.55</t>
  </si>
  <si>
    <t>23022030301508</t>
  </si>
  <si>
    <t>73.7</t>
  </si>
  <si>
    <t>23022030301412</t>
  </si>
  <si>
    <t>73.6</t>
  </si>
  <si>
    <t>23022030301704</t>
  </si>
  <si>
    <t>73.2</t>
  </si>
  <si>
    <t>23022010112315</t>
  </si>
  <si>
    <t>73.05</t>
  </si>
  <si>
    <t>23022030301509</t>
  </si>
  <si>
    <t>72.75</t>
  </si>
  <si>
    <t>23022030301504</t>
  </si>
  <si>
    <t>71.5</t>
  </si>
  <si>
    <t>71.85</t>
  </si>
  <si>
    <t>23022030301414</t>
  </si>
  <si>
    <t>71.7</t>
  </si>
  <si>
    <t>23022010112717</t>
  </si>
  <si>
    <t>74</t>
  </si>
  <si>
    <t>71.3</t>
  </si>
  <si>
    <t>23022010112002</t>
  </si>
  <si>
    <t>69.85</t>
  </si>
  <si>
    <t>69.8</t>
  </si>
  <si>
    <t>23022070203304</t>
  </si>
  <si>
    <t>69.2</t>
  </si>
  <si>
    <t>68.65</t>
  </si>
  <si>
    <t>68.05</t>
  </si>
  <si>
    <t>23022010111824</t>
  </si>
  <si>
    <t>71</t>
  </si>
  <si>
    <t>67.85</t>
  </si>
  <si>
    <t>23022030301611</t>
  </si>
  <si>
    <t>73</t>
  </si>
  <si>
    <t>64.6</t>
  </si>
  <si>
    <t>23022030301705</t>
  </si>
  <si>
    <t>23022030301629</t>
  </si>
  <si>
    <t>62.6</t>
  </si>
  <si>
    <t>23022030301528</t>
  </si>
  <si>
    <t>62.3</t>
  </si>
  <si>
    <t>23022030301518</t>
  </si>
  <si>
    <t>47.6</t>
  </si>
  <si>
    <t>23032030302211</t>
  </si>
  <si>
    <t>81.55</t>
  </si>
  <si>
    <t>初中英语</t>
  </si>
  <si>
    <t>23032010208124</t>
  </si>
  <si>
    <t>81.35</t>
  </si>
  <si>
    <t>23032280205124</t>
  </si>
  <si>
    <t>81.1</t>
  </si>
  <si>
    <t>23032050103022</t>
  </si>
  <si>
    <t>80.9</t>
  </si>
  <si>
    <t>23032030301907</t>
  </si>
  <si>
    <t>23032030301926</t>
  </si>
  <si>
    <t>23032030302622</t>
  </si>
  <si>
    <t>76.3</t>
  </si>
  <si>
    <t>23032030301916</t>
  </si>
  <si>
    <t>75.9</t>
  </si>
  <si>
    <t>23032030302029</t>
  </si>
  <si>
    <t>75.4</t>
  </si>
  <si>
    <t>23032060502711</t>
  </si>
  <si>
    <t>23032030302318</t>
  </si>
  <si>
    <t>74.8</t>
  </si>
  <si>
    <t>23032030302601</t>
  </si>
  <si>
    <t>23032280203329</t>
  </si>
  <si>
    <t>23032030302212</t>
  </si>
  <si>
    <t>73.9</t>
  </si>
  <si>
    <t>23032030302403</t>
  </si>
  <si>
    <t>73.8</t>
  </si>
  <si>
    <t>23032030302607</t>
  </si>
  <si>
    <t>23032050102528</t>
  </si>
  <si>
    <t>23032060503605</t>
  </si>
  <si>
    <t>71.4</t>
  </si>
  <si>
    <t>23032900101302</t>
  </si>
  <si>
    <t>70.05</t>
  </si>
  <si>
    <t>23032010207430</t>
  </si>
  <si>
    <t>69.95</t>
  </si>
  <si>
    <t>23032030302019</t>
  </si>
  <si>
    <t>69.7</t>
  </si>
  <si>
    <t>23032030302406</t>
  </si>
  <si>
    <t>69.65</t>
  </si>
  <si>
    <t>23032030302701</t>
  </si>
  <si>
    <t>23032030302927</t>
  </si>
  <si>
    <t>23032030302026</t>
  </si>
  <si>
    <t>69.3</t>
  </si>
  <si>
    <t>23032030302905</t>
  </si>
  <si>
    <t>23032030302714</t>
  </si>
  <si>
    <t>68.75</t>
  </si>
  <si>
    <t>68.7</t>
  </si>
  <si>
    <t>23032030302909</t>
  </si>
  <si>
    <t>68.1</t>
  </si>
  <si>
    <t>23032030302821</t>
  </si>
  <si>
    <t>23032030302012</t>
  </si>
  <si>
    <t>67.4</t>
  </si>
  <si>
    <t>23032060503223</t>
  </si>
  <si>
    <t>66.75</t>
  </si>
  <si>
    <t>23032060502306</t>
  </si>
  <si>
    <t>66.65</t>
  </si>
  <si>
    <t>66.4</t>
  </si>
  <si>
    <t>23032030302326</t>
  </si>
  <si>
    <t>66.3</t>
  </si>
  <si>
    <t>23032060502121</t>
  </si>
  <si>
    <t>66.25</t>
  </si>
  <si>
    <t>66.15</t>
  </si>
  <si>
    <t>23032280204618</t>
  </si>
  <si>
    <t>65.9</t>
  </si>
  <si>
    <t>65.65</t>
  </si>
  <si>
    <t>23032030302218</t>
  </si>
  <si>
    <t>65.2</t>
  </si>
  <si>
    <t>23032030301902</t>
  </si>
  <si>
    <t>64.7</t>
  </si>
  <si>
    <t>63.55</t>
  </si>
  <si>
    <t>60.65</t>
  </si>
  <si>
    <t>56.9</t>
  </si>
  <si>
    <t>23052030303302</t>
  </si>
  <si>
    <t>初中历史</t>
  </si>
  <si>
    <t>23052030303404</t>
  </si>
  <si>
    <t>58.65</t>
  </si>
  <si>
    <t>23062030303604</t>
  </si>
  <si>
    <t>76.1</t>
  </si>
  <si>
    <t>初中地理</t>
  </si>
  <si>
    <t>23062010210403</t>
  </si>
  <si>
    <t>75.95</t>
  </si>
  <si>
    <t>23062030303610</t>
  </si>
  <si>
    <t>74.35</t>
  </si>
  <si>
    <t>23062030303614</t>
  </si>
  <si>
    <t>72.05</t>
  </si>
  <si>
    <t>23062030303607</t>
  </si>
  <si>
    <t>67.7</t>
  </si>
  <si>
    <t>23062030303616</t>
  </si>
  <si>
    <t>55.45</t>
  </si>
  <si>
    <t>23072100118915</t>
  </si>
  <si>
    <t>初中物理</t>
  </si>
  <si>
    <t>23072030303816</t>
  </si>
  <si>
    <t>48.5</t>
  </si>
  <si>
    <t>73.4</t>
  </si>
  <si>
    <t>23072030303825</t>
  </si>
  <si>
    <t>49.3</t>
  </si>
  <si>
    <t>23072030303815</t>
  </si>
  <si>
    <t>32.7</t>
  </si>
  <si>
    <t>79.35</t>
  </si>
  <si>
    <t>初中化学</t>
  </si>
  <si>
    <t>66.85</t>
  </si>
  <si>
    <t>23082030304014</t>
  </si>
  <si>
    <t>65.3</t>
  </si>
  <si>
    <t>23082010211128</t>
  </si>
  <si>
    <t>23092030304226</t>
  </si>
  <si>
    <t>70.95</t>
  </si>
  <si>
    <t>初中生物</t>
  </si>
  <si>
    <t>23092280503422</t>
  </si>
  <si>
    <t>23092010310205</t>
  </si>
  <si>
    <t>69.25</t>
  </si>
  <si>
    <t>23092280503027</t>
  </si>
  <si>
    <t>68.8</t>
  </si>
  <si>
    <t>23092010310202</t>
  </si>
  <si>
    <t>63.1</t>
  </si>
  <si>
    <t>23102010413927</t>
  </si>
  <si>
    <t>初中音乐</t>
  </si>
  <si>
    <t>23102010414111</t>
  </si>
  <si>
    <t>73.75</t>
  </si>
  <si>
    <t>23102050105327</t>
  </si>
  <si>
    <t>59.25</t>
  </si>
  <si>
    <t>23102030304421</t>
  </si>
  <si>
    <t>23112030304503</t>
  </si>
  <si>
    <t>76.9</t>
  </si>
  <si>
    <t>23112010414821</t>
  </si>
  <si>
    <t>23112030304522</t>
  </si>
  <si>
    <t>70.25</t>
  </si>
  <si>
    <t>23112030304620</t>
  </si>
  <si>
    <t>23112010414424</t>
  </si>
  <si>
    <t>23112030304711</t>
  </si>
  <si>
    <t>54.7</t>
  </si>
  <si>
    <t>23122030304812</t>
  </si>
  <si>
    <t>64.4</t>
  </si>
  <si>
    <t>初中美术</t>
  </si>
  <si>
    <t>23122030304829</t>
  </si>
  <si>
    <t>23122030304810</t>
  </si>
  <si>
    <t>64.05</t>
  </si>
  <si>
    <t>23122030304803</t>
  </si>
  <si>
    <t>23122030304808</t>
  </si>
  <si>
    <t>60.8</t>
  </si>
  <si>
    <t>23122030304905</t>
  </si>
  <si>
    <t>59.35</t>
  </si>
  <si>
    <t>58.45</t>
  </si>
  <si>
    <t>23122030304825</t>
  </si>
  <si>
    <t>56.75</t>
  </si>
  <si>
    <t>23122010310903</t>
  </si>
  <si>
    <t>56.55</t>
  </si>
  <si>
    <t>22012030101713</t>
  </si>
  <si>
    <t>74.85</t>
  </si>
  <si>
    <t>小学语文</t>
  </si>
  <si>
    <t>22012030100819</t>
  </si>
  <si>
    <t>22012030100117</t>
  </si>
  <si>
    <t>22012060302429</t>
  </si>
  <si>
    <t>22012030105512</t>
  </si>
  <si>
    <t>22012030101805</t>
  </si>
  <si>
    <t>68.15</t>
  </si>
  <si>
    <t>22012030102221</t>
  </si>
  <si>
    <t>22012030104922</t>
  </si>
  <si>
    <t>22012030100322</t>
  </si>
  <si>
    <t>22012030100202</t>
  </si>
  <si>
    <t>22012030100823</t>
  </si>
  <si>
    <t>22012030100420</t>
  </si>
  <si>
    <t>66.6</t>
  </si>
  <si>
    <t>22012030103325</t>
  </si>
  <si>
    <t>22012030103306</t>
  </si>
  <si>
    <t>22012030104623</t>
  </si>
  <si>
    <t>22012030100910</t>
  </si>
  <si>
    <t>66.1</t>
  </si>
  <si>
    <t>22012030103719</t>
  </si>
  <si>
    <t>22012030100406</t>
  </si>
  <si>
    <t>65.8</t>
  </si>
  <si>
    <t>22012030103527</t>
  </si>
  <si>
    <t>65.4</t>
  </si>
  <si>
    <t>22012280105622</t>
  </si>
  <si>
    <t>22012030100123</t>
  </si>
  <si>
    <t>22012030103026</t>
  </si>
  <si>
    <t>65.1</t>
  </si>
  <si>
    <t>22012030104319</t>
  </si>
  <si>
    <t>22012030104208</t>
  </si>
  <si>
    <t>22012030104630</t>
  </si>
  <si>
    <t>22012030105702</t>
  </si>
  <si>
    <t>64.35</t>
  </si>
  <si>
    <t>22012030104312</t>
  </si>
  <si>
    <t>64.2</t>
  </si>
  <si>
    <t>22012060304708</t>
  </si>
  <si>
    <t>22012030101503</t>
  </si>
  <si>
    <t>63.8</t>
  </si>
  <si>
    <t>22012030100220</t>
  </si>
  <si>
    <t>22012030101722</t>
  </si>
  <si>
    <t>22012030103929</t>
  </si>
  <si>
    <t>22012060400115</t>
  </si>
  <si>
    <t>63.65</t>
  </si>
  <si>
    <t>22012030103912</t>
  </si>
  <si>
    <t>22012030105114</t>
  </si>
  <si>
    <t>22012030106303</t>
  </si>
  <si>
    <t>22012030102027</t>
  </si>
  <si>
    <t>22012030103922</t>
  </si>
  <si>
    <t>22012030100713</t>
  </si>
  <si>
    <t>63.4</t>
  </si>
  <si>
    <t>22012030105528</t>
  </si>
  <si>
    <t>22012030100210</t>
  </si>
  <si>
    <t>22012030100802</t>
  </si>
  <si>
    <t>62.95</t>
  </si>
  <si>
    <t>22012030102424</t>
  </si>
  <si>
    <t>22012030101707</t>
  </si>
  <si>
    <t>62.75</t>
  </si>
  <si>
    <t>22012030106825</t>
  </si>
  <si>
    <t>22012030105104</t>
  </si>
  <si>
    <t>22012030103423</t>
  </si>
  <si>
    <t>22012030105405</t>
  </si>
  <si>
    <t>62.15</t>
  </si>
  <si>
    <t>22012030104611</t>
  </si>
  <si>
    <t>62.1</t>
  </si>
  <si>
    <t>22012030106715</t>
  </si>
  <si>
    <t>22012030103209</t>
  </si>
  <si>
    <t>61.7</t>
  </si>
  <si>
    <t>22012030104110</t>
  </si>
  <si>
    <t>22012030103924</t>
  </si>
  <si>
    <t>22012030101820</t>
  </si>
  <si>
    <t>22012030103119</t>
  </si>
  <si>
    <t>22012030105813</t>
  </si>
  <si>
    <t>22012030104329</t>
  </si>
  <si>
    <t>61.05</t>
  </si>
  <si>
    <t>22012030104717</t>
  </si>
  <si>
    <t>22012030101715</t>
  </si>
  <si>
    <t>60.85</t>
  </si>
  <si>
    <t>22012030103401</t>
  </si>
  <si>
    <t>22012030105908</t>
  </si>
  <si>
    <t>22012030106618</t>
  </si>
  <si>
    <t>60.6</t>
  </si>
  <si>
    <t>22012030107008</t>
  </si>
  <si>
    <t>22012030103326</t>
  </si>
  <si>
    <t>22012030103111</t>
  </si>
  <si>
    <t>60.1</t>
  </si>
  <si>
    <t>22012030105714</t>
  </si>
  <si>
    <t>22012280107702</t>
  </si>
  <si>
    <t>60.05</t>
  </si>
  <si>
    <t>22012030102019</t>
  </si>
  <si>
    <t>22012060400507</t>
  </si>
  <si>
    <t>22012090103813</t>
  </si>
  <si>
    <t>22012030100307</t>
  </si>
  <si>
    <t>59.95</t>
  </si>
  <si>
    <t>22012030101412</t>
  </si>
  <si>
    <t>22012030103909</t>
  </si>
  <si>
    <t>59.9</t>
  </si>
  <si>
    <t>22012030104417</t>
  </si>
  <si>
    <t>22012030104819</t>
  </si>
  <si>
    <t>22012030105727</t>
  </si>
  <si>
    <t>22012030104006</t>
  </si>
  <si>
    <t>59.8</t>
  </si>
  <si>
    <t>22012020202427</t>
  </si>
  <si>
    <t>59.75</t>
  </si>
  <si>
    <t>22012280100525</t>
  </si>
  <si>
    <t>22012030104101</t>
  </si>
  <si>
    <t>59.7</t>
  </si>
  <si>
    <t>22012010307409</t>
  </si>
  <si>
    <t>59.65</t>
  </si>
  <si>
    <t>22012030106821</t>
  </si>
  <si>
    <t>59.6</t>
  </si>
  <si>
    <t>22012030106716</t>
  </si>
  <si>
    <t>22012030106610</t>
  </si>
  <si>
    <t>59.45</t>
  </si>
  <si>
    <t>22012030101224</t>
  </si>
  <si>
    <t>22012030104505</t>
  </si>
  <si>
    <t>22012960100418</t>
  </si>
  <si>
    <t>22012030102417</t>
  </si>
  <si>
    <t>22012030105207</t>
  </si>
  <si>
    <t>22012030103103</t>
  </si>
  <si>
    <t>59.3</t>
  </si>
  <si>
    <t>22012030101107</t>
  </si>
  <si>
    <t>22012030104708</t>
  </si>
  <si>
    <t>59.2</t>
  </si>
  <si>
    <t>22012030104407</t>
  </si>
  <si>
    <t>22012030106004</t>
  </si>
  <si>
    <t>59.1</t>
  </si>
  <si>
    <t>22012030101904</t>
  </si>
  <si>
    <t>22012030103816</t>
  </si>
  <si>
    <t>22012030103817</t>
  </si>
  <si>
    <t>58.95</t>
  </si>
  <si>
    <t>22012030104429</t>
  </si>
  <si>
    <t>58.9</t>
  </si>
  <si>
    <t>22012030104713</t>
  </si>
  <si>
    <t>58.85</t>
  </si>
  <si>
    <t>58.05</t>
  </si>
  <si>
    <t>57.95</t>
  </si>
  <si>
    <t>56.85</t>
  </si>
  <si>
    <t>52.25</t>
  </si>
  <si>
    <t>51.9</t>
  </si>
  <si>
    <t>51.55</t>
  </si>
  <si>
    <t>小学数学</t>
  </si>
  <si>
    <t>22022030200212</t>
  </si>
  <si>
    <t>80.2</t>
  </si>
  <si>
    <t>22022030203006</t>
  </si>
  <si>
    <t>22022280303009</t>
  </si>
  <si>
    <t>78.2</t>
  </si>
  <si>
    <t>22022050401218</t>
  </si>
  <si>
    <t>77.95</t>
  </si>
  <si>
    <t>22022030202911</t>
  </si>
  <si>
    <t>77.6</t>
  </si>
  <si>
    <t>22022060600103</t>
  </si>
  <si>
    <t>77.15</t>
  </si>
  <si>
    <t>22022060601103</t>
  </si>
  <si>
    <t>22022030203229</t>
  </si>
  <si>
    <t>77.1</t>
  </si>
  <si>
    <t>22022280304123</t>
  </si>
  <si>
    <t>22022030203603</t>
  </si>
  <si>
    <t>22022030202807</t>
  </si>
  <si>
    <t>76.85</t>
  </si>
  <si>
    <t>22022030201427</t>
  </si>
  <si>
    <t>76.7</t>
  </si>
  <si>
    <t>22022030203228</t>
  </si>
  <si>
    <t>76.25</t>
  </si>
  <si>
    <t>22022030203710</t>
  </si>
  <si>
    <t>75.6</t>
  </si>
  <si>
    <t>22022030200412</t>
  </si>
  <si>
    <t>22022030200221</t>
  </si>
  <si>
    <t>22022030203306</t>
  </si>
  <si>
    <t>22022030203412</t>
  </si>
  <si>
    <t>22022060602608</t>
  </si>
  <si>
    <t>74.45</t>
  </si>
  <si>
    <t>22022030202603</t>
  </si>
  <si>
    <t>22022010102022</t>
  </si>
  <si>
    <t>22022010410104</t>
  </si>
  <si>
    <t>22022030201222</t>
  </si>
  <si>
    <t>73.55</t>
  </si>
  <si>
    <t>22022030201230</t>
  </si>
  <si>
    <t>22022030201310</t>
  </si>
  <si>
    <t>22022030200416</t>
  </si>
  <si>
    <t>73.35</t>
  </si>
  <si>
    <t>22022030200630</t>
  </si>
  <si>
    <t>22022030201123</t>
  </si>
  <si>
    <t>22022030202413</t>
  </si>
  <si>
    <t>73.1</t>
  </si>
  <si>
    <t>22022030200517</t>
  </si>
  <si>
    <t>22022030203404</t>
  </si>
  <si>
    <t>72.95</t>
  </si>
  <si>
    <t>72.9</t>
  </si>
  <si>
    <t>72.85</t>
  </si>
  <si>
    <t>22022010407923</t>
  </si>
  <si>
    <t>22022030201001</t>
  </si>
  <si>
    <t>72.4</t>
  </si>
  <si>
    <t>22022010101708</t>
  </si>
  <si>
    <t>72.3</t>
  </si>
  <si>
    <t>22022030200122</t>
  </si>
  <si>
    <t>72.25</t>
  </si>
  <si>
    <t>22022030201824</t>
  </si>
  <si>
    <t>72.2</t>
  </si>
  <si>
    <t>22022030200623</t>
  </si>
  <si>
    <t>22022030202002</t>
  </si>
  <si>
    <t>72.1</t>
  </si>
  <si>
    <t>22022080403216</t>
  </si>
  <si>
    <t>22022030203913</t>
  </si>
  <si>
    <t>71.95</t>
  </si>
  <si>
    <t>22022960101214</t>
  </si>
  <si>
    <t>22022030204225</t>
  </si>
  <si>
    <t>71.65</t>
  </si>
  <si>
    <t>22022030202302</t>
  </si>
  <si>
    <t>71.55</t>
  </si>
  <si>
    <t>22022030200223</t>
  </si>
  <si>
    <t>71.45</t>
  </si>
  <si>
    <t>22022030202804</t>
  </si>
  <si>
    <t>22022030202724</t>
  </si>
  <si>
    <t>71.2</t>
  </si>
  <si>
    <t>71.15</t>
  </si>
  <si>
    <t>22022030200921</t>
  </si>
  <si>
    <t>22022030202802</t>
  </si>
  <si>
    <t>22022030200228</t>
  </si>
  <si>
    <t>71.1</t>
  </si>
  <si>
    <t>22022060600824</t>
  </si>
  <si>
    <t>71.05</t>
  </si>
  <si>
    <t>22022030203116</t>
  </si>
  <si>
    <t>22022030204212</t>
  </si>
  <si>
    <t>22022030204604</t>
  </si>
  <si>
    <t>70.9</t>
  </si>
  <si>
    <t>22022010403011</t>
  </si>
  <si>
    <t>70.85</t>
  </si>
  <si>
    <t>70.75</t>
  </si>
  <si>
    <t>22022030203921</t>
  </si>
  <si>
    <t>22022030203724</t>
  </si>
  <si>
    <t>70.65</t>
  </si>
  <si>
    <t>22022030202106</t>
  </si>
  <si>
    <t>70.55</t>
  </si>
  <si>
    <t>22022280303511</t>
  </si>
  <si>
    <t>22022030200718</t>
  </si>
  <si>
    <t>22022030204317</t>
  </si>
  <si>
    <t>22022030203420</t>
  </si>
  <si>
    <t>22022060603118</t>
  </si>
  <si>
    <t>69.6</t>
  </si>
  <si>
    <t>22022030201623</t>
  </si>
  <si>
    <t>22022030201905</t>
  </si>
  <si>
    <t>69.55</t>
  </si>
  <si>
    <t>22022030200303</t>
  </si>
  <si>
    <t>22022030201107</t>
  </si>
  <si>
    <t>22022030203308</t>
  </si>
  <si>
    <t>69.15</t>
  </si>
  <si>
    <t>22022030201915</t>
  </si>
  <si>
    <t>69.1</t>
  </si>
  <si>
    <t>22022280305321</t>
  </si>
  <si>
    <t>22022030203418</t>
  </si>
  <si>
    <t>68.85</t>
  </si>
  <si>
    <t>22022060603330</t>
  </si>
  <si>
    <t>22022030202429</t>
  </si>
  <si>
    <t>68.55</t>
  </si>
  <si>
    <t>22022030203208</t>
  </si>
  <si>
    <t>68.45</t>
  </si>
  <si>
    <t>22022030200917</t>
  </si>
  <si>
    <t>68.3</t>
  </si>
  <si>
    <t>22022030204425</t>
  </si>
  <si>
    <t>22022030203125</t>
  </si>
  <si>
    <t>22022030203209</t>
  </si>
  <si>
    <t>22022030203919</t>
  </si>
  <si>
    <t>22022030204216</t>
  </si>
  <si>
    <t>22022010406814</t>
  </si>
  <si>
    <t>22022030200910</t>
  </si>
  <si>
    <t>22022030203115</t>
  </si>
  <si>
    <t>67.65</t>
  </si>
  <si>
    <t>22022030200725</t>
  </si>
  <si>
    <t>67.45</t>
  </si>
  <si>
    <t>22022030201130</t>
  </si>
  <si>
    <t>22022030200208</t>
  </si>
  <si>
    <t>22022030200420</t>
  </si>
  <si>
    <t>67.3</t>
  </si>
  <si>
    <t>22022060603716</t>
  </si>
  <si>
    <t>67.2</t>
  </si>
  <si>
    <t>22022030203917</t>
  </si>
  <si>
    <t>67.15</t>
  </si>
  <si>
    <t>22022030202027</t>
  </si>
  <si>
    <t>22022030202530</t>
  </si>
  <si>
    <t>22022030201702</t>
  </si>
  <si>
    <t>22022030203727</t>
  </si>
  <si>
    <t>66.35</t>
  </si>
  <si>
    <t>22022030203902</t>
  </si>
  <si>
    <t>22022030204305</t>
  </si>
  <si>
    <t>22022030202512</t>
  </si>
  <si>
    <t>22022030201629</t>
  </si>
  <si>
    <t>22022030203924</t>
  </si>
  <si>
    <t>22022940101513</t>
  </si>
  <si>
    <t>65.75</t>
  </si>
  <si>
    <t>22022030202320</t>
  </si>
  <si>
    <t>65.7</t>
  </si>
  <si>
    <t>22022030202510</t>
  </si>
  <si>
    <t>22022060601013</t>
  </si>
  <si>
    <t>22022280305411</t>
  </si>
  <si>
    <t>22022030202609</t>
  </si>
  <si>
    <t>64.8</t>
  </si>
  <si>
    <t>22022030204510</t>
  </si>
  <si>
    <t>64.55</t>
  </si>
  <si>
    <t>22022030200503</t>
  </si>
  <si>
    <t>64.15</t>
  </si>
  <si>
    <t>22022030203004</t>
  </si>
  <si>
    <t>22022030202214</t>
  </si>
  <si>
    <t>63.95</t>
  </si>
  <si>
    <t>22022030200825</t>
  </si>
  <si>
    <t>22022010405115</t>
  </si>
  <si>
    <t>22022030201318</t>
  </si>
  <si>
    <t>22022030204526</t>
  </si>
  <si>
    <t>63.35</t>
  </si>
  <si>
    <t>22022030203111</t>
  </si>
  <si>
    <t>63.25</t>
  </si>
  <si>
    <t>63.05</t>
  </si>
  <si>
    <t>62.25</t>
  </si>
  <si>
    <t>61.9</t>
  </si>
  <si>
    <t>61.15</t>
  </si>
  <si>
    <t>22032030108024</t>
  </si>
  <si>
    <t>79.95</t>
  </si>
  <si>
    <t>小学英语</t>
  </si>
  <si>
    <t>22032030107619</t>
  </si>
  <si>
    <t>22032030107313</t>
  </si>
  <si>
    <t>22032030108011</t>
  </si>
  <si>
    <t>75.2</t>
  </si>
  <si>
    <t>22032030108218</t>
  </si>
  <si>
    <t>22032030107106</t>
  </si>
  <si>
    <t>74.65</t>
  </si>
  <si>
    <t>22032030107402</t>
  </si>
  <si>
    <t>22032030107617</t>
  </si>
  <si>
    <t>73.45</t>
  </si>
  <si>
    <t>22032030107725</t>
  </si>
  <si>
    <t>73.15</t>
  </si>
  <si>
    <t>22032060203604</t>
  </si>
  <si>
    <t>22032030108023</t>
  </si>
  <si>
    <t>22032010105824</t>
  </si>
  <si>
    <t>22032030107810</t>
  </si>
  <si>
    <t>69.4</t>
  </si>
  <si>
    <t>22032060201914</t>
  </si>
  <si>
    <t>22032030107418</t>
  </si>
  <si>
    <t>22032030108107</t>
  </si>
  <si>
    <t>67.25</t>
  </si>
  <si>
    <t>67.05</t>
  </si>
  <si>
    <t>22032030107717</t>
  </si>
  <si>
    <t>22032030107809</t>
  </si>
  <si>
    <t>22032030108104</t>
  </si>
  <si>
    <t>22032280401520</t>
  </si>
  <si>
    <t>64.1</t>
  </si>
  <si>
    <t>22032030108123</t>
  </si>
  <si>
    <t>22032030107711</t>
  </si>
  <si>
    <t>22032280401828</t>
  </si>
  <si>
    <t>22032030108016</t>
  </si>
  <si>
    <t>22032030108015</t>
  </si>
  <si>
    <t>22032030107509</t>
  </si>
  <si>
    <t>22032030107105</t>
  </si>
  <si>
    <t>61.55</t>
  </si>
  <si>
    <t>22032030107112</t>
  </si>
  <si>
    <t>22032030107208</t>
  </si>
  <si>
    <t>61.1</t>
  </si>
  <si>
    <t>22032030107724</t>
  </si>
  <si>
    <t>60.3</t>
  </si>
  <si>
    <t>22032030107722</t>
  </si>
  <si>
    <t>22032030107908</t>
  </si>
  <si>
    <t>22052030205219</t>
  </si>
  <si>
    <t>小学科学</t>
  </si>
  <si>
    <t>69.9</t>
  </si>
  <si>
    <t>22052280600328</t>
  </si>
  <si>
    <t>22052030205201</t>
  </si>
  <si>
    <t>22052030205504</t>
  </si>
  <si>
    <t>22052030205430</t>
  </si>
  <si>
    <t>22052010412505</t>
  </si>
  <si>
    <t>22052030205409</t>
  </si>
  <si>
    <t>53.1</t>
  </si>
  <si>
    <t>22062030205718</t>
  </si>
  <si>
    <t>小学音乐</t>
  </si>
  <si>
    <t>22062030205628</t>
  </si>
  <si>
    <t>70.7</t>
  </si>
  <si>
    <t>22062030205610</t>
  </si>
  <si>
    <t>22062030205807</t>
  </si>
  <si>
    <t>22062030205602</t>
  </si>
  <si>
    <t>22062030205630</t>
  </si>
  <si>
    <t>22062030205721</t>
  </si>
  <si>
    <t>22062030205902</t>
  </si>
  <si>
    <t>22062010107610</t>
  </si>
  <si>
    <t>53.7</t>
  </si>
  <si>
    <t>22062030205703</t>
  </si>
  <si>
    <t>22062030205908</t>
  </si>
  <si>
    <t>22062030205915</t>
  </si>
  <si>
    <t>22072030206121</t>
  </si>
  <si>
    <t>小学体育</t>
  </si>
  <si>
    <t>22072030206811</t>
  </si>
  <si>
    <t>22072060701430</t>
  </si>
  <si>
    <t>22072030206730</t>
  </si>
  <si>
    <t>64.9</t>
  </si>
  <si>
    <t>22072030206708</t>
  </si>
  <si>
    <t>22072030206613</t>
  </si>
  <si>
    <t>22072030206701</t>
  </si>
  <si>
    <t>22072030206617</t>
  </si>
  <si>
    <t>22072030206817</t>
  </si>
  <si>
    <t>60.9</t>
  </si>
  <si>
    <t>22072060701210</t>
  </si>
  <si>
    <t>22072030206307</t>
  </si>
  <si>
    <t>22072030206101</t>
  </si>
  <si>
    <t>22072030206209</t>
  </si>
  <si>
    <t>22072030206321</t>
  </si>
  <si>
    <t>22072030206123</t>
  </si>
  <si>
    <t>22072030206706</t>
  </si>
  <si>
    <t>22072030206820</t>
  </si>
  <si>
    <t>22072030206410</t>
  </si>
  <si>
    <t>22072030206305</t>
  </si>
  <si>
    <t>22072030206412</t>
  </si>
  <si>
    <t>54.05</t>
  </si>
  <si>
    <t>22072030206204</t>
  </si>
  <si>
    <t>22072030206226</t>
  </si>
  <si>
    <t>22072030206801</t>
  </si>
  <si>
    <t>22072030206327</t>
  </si>
  <si>
    <t>43.2</t>
  </si>
  <si>
    <t>22082030206924</t>
  </si>
  <si>
    <t>小学美术</t>
  </si>
  <si>
    <t>22082030207327</t>
  </si>
  <si>
    <t>22082060402013</t>
  </si>
  <si>
    <t>22082030207114</t>
  </si>
  <si>
    <t>22082030207022</t>
  </si>
  <si>
    <t>22082010202312</t>
  </si>
  <si>
    <t>22082030206913</t>
  </si>
  <si>
    <t>22082030207226</t>
  </si>
  <si>
    <t>22082030207603</t>
  </si>
  <si>
    <t>22082030207111</t>
  </si>
  <si>
    <t>22082010200822</t>
  </si>
  <si>
    <t>64.45</t>
  </si>
  <si>
    <t>22082030207514</t>
  </si>
  <si>
    <t>22082030207509</t>
  </si>
  <si>
    <t>22082030207415</t>
  </si>
  <si>
    <t>22082030207024</t>
  </si>
  <si>
    <t>62.2</t>
  </si>
  <si>
    <t>22092030108805</t>
  </si>
  <si>
    <t>小学信息技术</t>
  </si>
  <si>
    <t>22092030108815</t>
  </si>
  <si>
    <t>72.65</t>
  </si>
  <si>
    <t>22092030108813</t>
  </si>
  <si>
    <t>68.4</t>
  </si>
  <si>
    <t>22092030108709</t>
  </si>
  <si>
    <t>22092030108703</t>
  </si>
  <si>
    <t>22092010203603</t>
  </si>
  <si>
    <t>22092030108721</t>
  </si>
  <si>
    <t>22102030300127</t>
  </si>
  <si>
    <t>小学心理健康</t>
  </si>
  <si>
    <t>22102030300114</t>
  </si>
  <si>
    <t>46012030307516</t>
  </si>
  <si>
    <t>76.45</t>
  </si>
  <si>
    <t>46012030306926</t>
  </si>
  <si>
    <t>46012030307826</t>
  </si>
  <si>
    <t>46012030305909</t>
  </si>
  <si>
    <t>74.95</t>
  </si>
  <si>
    <t>46012030305421</t>
  </si>
  <si>
    <t>46012030306925</t>
  </si>
  <si>
    <t>46012030307025</t>
  </si>
  <si>
    <t>46012030306229</t>
  </si>
  <si>
    <t>72.6</t>
  </si>
  <si>
    <t>46012030307209</t>
  </si>
  <si>
    <t>72.55</t>
  </si>
  <si>
    <t>46012030306621</t>
  </si>
  <si>
    <t>72.35</t>
  </si>
  <si>
    <t>46012030305903</t>
  </si>
  <si>
    <t>46012030305428</t>
  </si>
  <si>
    <t>46012030307805</t>
  </si>
  <si>
    <t>46012030307610</t>
  </si>
  <si>
    <t>46012030305307</t>
  </si>
  <si>
    <t>46012030307802</t>
  </si>
  <si>
    <t>46012010114922</t>
  </si>
  <si>
    <t>46012030307601</t>
  </si>
  <si>
    <t>46012030307625</t>
  </si>
  <si>
    <t>46012030305524</t>
  </si>
  <si>
    <t>46012110307111</t>
  </si>
  <si>
    <t>46012030306712</t>
  </si>
  <si>
    <t>46012030307720</t>
  </si>
  <si>
    <t>69.45</t>
  </si>
  <si>
    <t>46012030307107</t>
  </si>
  <si>
    <t>46012030307919</t>
  </si>
  <si>
    <t>46012030307010</t>
  </si>
  <si>
    <t>46012030307028</t>
  </si>
  <si>
    <t>46012030306413</t>
  </si>
  <si>
    <t>69.05</t>
  </si>
  <si>
    <t>46012030306029</t>
  </si>
  <si>
    <t>46012030306306</t>
  </si>
  <si>
    <t>46012010212210</t>
  </si>
  <si>
    <t>46012030305808</t>
  </si>
  <si>
    <t>46012030306808</t>
  </si>
  <si>
    <t>46012030305506</t>
  </si>
  <si>
    <t>46012030306702</t>
  </si>
  <si>
    <t>46012030306323</t>
  </si>
  <si>
    <t>46012030307913</t>
  </si>
  <si>
    <t>46012010213028</t>
  </si>
  <si>
    <t>46012030305324</t>
  </si>
  <si>
    <t>46012030305501</t>
  </si>
  <si>
    <t>46012030306022</t>
  </si>
  <si>
    <t>46012030306905</t>
  </si>
  <si>
    <t>46012030307803</t>
  </si>
  <si>
    <t>46012030306105</t>
  </si>
  <si>
    <t>46012030308008</t>
  </si>
  <si>
    <t>46012030305325</t>
  </si>
  <si>
    <t>46012030306610</t>
  </si>
  <si>
    <t>46012030306427</t>
  </si>
  <si>
    <t>66.95</t>
  </si>
  <si>
    <t>46012030307501</t>
  </si>
  <si>
    <t>46012030307901</t>
  </si>
  <si>
    <t>46012030307204</t>
  </si>
  <si>
    <t>46012030307330</t>
  </si>
  <si>
    <t>46012030306320</t>
  </si>
  <si>
    <t>46012030305710</t>
  </si>
  <si>
    <t>46012030307527</t>
  </si>
  <si>
    <t>66.2</t>
  </si>
  <si>
    <t>46012030305908</t>
  </si>
  <si>
    <t>46012030306321</t>
  </si>
  <si>
    <t>46012030305708</t>
  </si>
  <si>
    <t>46012030305408</t>
  </si>
  <si>
    <t>65.95</t>
  </si>
  <si>
    <t>46012030305805</t>
  </si>
  <si>
    <t>46012030305925</t>
  </si>
  <si>
    <t>46012030306405</t>
  </si>
  <si>
    <t>46012030305418</t>
  </si>
  <si>
    <t>46012030306606</t>
  </si>
  <si>
    <t>46012030305405</t>
  </si>
  <si>
    <t>46012030306415</t>
  </si>
  <si>
    <t>65.25</t>
  </si>
  <si>
    <t>46012030306428</t>
  </si>
  <si>
    <t>46012010114314</t>
  </si>
  <si>
    <t>46012030305310</t>
  </si>
  <si>
    <t>65.05</t>
  </si>
  <si>
    <t>46012030305724</t>
  </si>
  <si>
    <t>46012030306101</t>
  </si>
  <si>
    <t>46012030307324</t>
  </si>
  <si>
    <t>46012030305329</t>
  </si>
  <si>
    <t>46012030305530</t>
  </si>
  <si>
    <t>46012030305722</t>
  </si>
  <si>
    <t>46012030306409</t>
  </si>
  <si>
    <t>46012030307623</t>
  </si>
  <si>
    <t>46012030307929</t>
  </si>
  <si>
    <t>64.85</t>
  </si>
  <si>
    <t>46012030308002</t>
  </si>
  <si>
    <t>46012030306521</t>
  </si>
  <si>
    <t>46012030307206</t>
  </si>
  <si>
    <t>46012030305716</t>
  </si>
  <si>
    <t>46012030307308</t>
  </si>
  <si>
    <t>46012030307017</t>
  </si>
  <si>
    <t>46012030307224</t>
  </si>
  <si>
    <t>46012030307827</t>
  </si>
  <si>
    <t>46012010213227</t>
  </si>
  <si>
    <t>46012030306110</t>
  </si>
  <si>
    <t>46012030306626</t>
  </si>
  <si>
    <t>46012030307507</t>
  </si>
  <si>
    <t>笔试</t>
  </si>
  <si>
    <t>面试</t>
  </si>
  <si>
    <t>综合成绩</t>
  </si>
  <si>
    <t>笔试成绩</t>
  </si>
  <si>
    <t>讲课</t>
  </si>
  <si>
    <t>缺考</t>
  </si>
  <si>
    <t>弹唱</t>
  </si>
  <si>
    <t>舞蹈</t>
  </si>
  <si>
    <t>技能</t>
  </si>
  <si>
    <t>缺考</t>
    <phoneticPr fontId="29" type="noConversion"/>
  </si>
  <si>
    <t>岗位类型</t>
    <phoneticPr fontId="29" type="noConversion"/>
  </si>
  <si>
    <t>2022年丹江口市中小学幼儿园教师招聘综合成绩册（基础学科）</t>
    <phoneticPr fontId="29" type="noConversion"/>
  </si>
  <si>
    <t>2022年丹江口市中小学幼儿园教师招聘综合成绩册（学前教育）</t>
    <phoneticPr fontId="29" type="noConversion"/>
  </si>
  <si>
    <t>学前教育</t>
    <phoneticPr fontId="29" type="noConversion"/>
  </si>
  <si>
    <t>2022年丹江口市中小学幼儿园教师招聘综合成绩册（体音美）</t>
    <phoneticPr fontId="29" type="noConversion"/>
  </si>
  <si>
    <t>初中体育</t>
    <phoneticPr fontId="29" type="noConversion"/>
  </si>
  <si>
    <t>报考学科</t>
    <phoneticPr fontId="29" type="noConversion"/>
  </si>
  <si>
    <t>笔试</t>
    <phoneticPr fontId="29" type="noConversion"/>
  </si>
  <si>
    <t>笔试占40%</t>
    <phoneticPr fontId="29" type="noConversion"/>
  </si>
  <si>
    <t>讲课占60%</t>
    <phoneticPr fontId="29" type="noConversion"/>
  </si>
  <si>
    <t>讲课占30%</t>
    <phoneticPr fontId="29" type="noConversion"/>
  </si>
  <si>
    <t>弹唱占15%</t>
    <phoneticPr fontId="29" type="noConversion"/>
  </si>
  <si>
    <t>舞蹈占15%</t>
    <phoneticPr fontId="29" type="noConversion"/>
  </si>
  <si>
    <t>技能占30%</t>
    <phoneticPr fontId="29" type="noConversion"/>
  </si>
  <si>
    <t>缺考</t>
    <phoneticPr fontId="29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</si>
</sst>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32">
    <font>
      <sz val="10"/>
      <name val="Arial"/>
      <charset val="134"/>
    </font>
    <font>
      <sz val="10"/>
      <name val="Arial"/>
      <family val="2"/>
    </font>
    <font>
      <sz val="10"/>
      <name val="宋体"/>
      <charset val="134"/>
      <scheme val="minor"/>
    </font>
    <font>
      <sz val="18"/>
      <name val="黑体"/>
      <charset val="134"/>
    </font>
    <font>
      <b/>
      <sz val="12"/>
      <name val="宋体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Arial"/>
      <family val="2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26">
    <xf numFmtId="0" fontId="0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1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7" fontId="1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3" borderId="0" applyNumberFormat="0" applyBorder="0" applyAlignment="0" applyProtection="0">
      <alignment vertical="center"/>
    </xf>
    <xf numFmtId="41" fontId="1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9" fillId="11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/>
    <xf numFmtId="0" fontId="9" fillId="16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7" fontId="1" fillId="0" borderId="0"/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1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4" fillId="0" borderId="0" applyNumberFormat="0" applyFill="0" applyBorder="0" applyAlignment="0" applyProtection="0">
      <alignment vertical="center"/>
    </xf>
    <xf numFmtId="43" fontId="1" fillId="0" borderId="0"/>
    <xf numFmtId="43" fontId="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3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7" borderId="0" applyNumberFormat="0" applyBorder="0" applyAlignment="0" applyProtection="0">
      <alignment vertical="center"/>
    </xf>
    <xf numFmtId="43" fontId="1" fillId="0" borderId="0"/>
    <xf numFmtId="0" fontId="9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1" fillId="0" borderId="0"/>
    <xf numFmtId="176" fontId="1" fillId="0" borderId="0"/>
    <xf numFmtId="0" fontId="9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3" fontId="1" fillId="0" borderId="0"/>
    <xf numFmtId="43" fontId="1" fillId="0" borderId="0"/>
    <xf numFmtId="0" fontId="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7" fontId="1" fillId="0" borderId="0"/>
    <xf numFmtId="0" fontId="9" fillId="11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6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6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5" borderId="0" applyNumberFormat="0" applyBorder="0" applyAlignment="0" applyProtection="0">
      <alignment vertical="center"/>
    </xf>
    <xf numFmtId="41" fontId="1" fillId="0" borderId="0"/>
    <xf numFmtId="0" fontId="11" fillId="1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5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5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9" fillId="5" borderId="0" applyNumberFormat="0" applyBorder="0" applyAlignment="0" applyProtection="0">
      <alignment vertical="center"/>
    </xf>
    <xf numFmtId="43" fontId="28" fillId="0" borderId="0"/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1" fillId="0" borderId="0"/>
    <xf numFmtId="0" fontId="9" fillId="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1" fillId="0" borderId="0"/>
    <xf numFmtId="0" fontId="9" fillId="9" borderId="0" applyNumberFormat="0" applyBorder="0" applyAlignment="0" applyProtection="0">
      <alignment vertical="center"/>
    </xf>
    <xf numFmtId="43" fontId="1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1" fillId="0" borderId="0"/>
    <xf numFmtId="0" fontId="9" fillId="4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3" fontId="1" fillId="0" borderId="0"/>
    <xf numFmtId="43" fontId="1" fillId="0" borderId="0"/>
    <xf numFmtId="0" fontId="9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3" fontId="1" fillId="0" borderId="0"/>
    <xf numFmtId="43" fontId="1" fillId="0" borderId="0"/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1" fillId="0" borderId="0"/>
    <xf numFmtId="177" fontId="1" fillId="0" borderId="0"/>
    <xf numFmtId="43" fontId="1" fillId="0" borderId="0"/>
    <xf numFmtId="43" fontId="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1" fillId="0" borderId="0"/>
    <xf numFmtId="0" fontId="11" fillId="14" borderId="0" applyNumberFormat="0" applyBorder="0" applyAlignment="0" applyProtection="0">
      <alignment vertical="center"/>
    </xf>
    <xf numFmtId="43" fontId="1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1" fillId="0" borderId="0"/>
    <xf numFmtId="43" fontId="1" fillId="0" borderId="0"/>
    <xf numFmtId="0" fontId="11" fillId="14" borderId="0" applyNumberFormat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0" fontId="9" fillId="16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1" fillId="0" borderId="0"/>
    <xf numFmtId="0" fontId="11" fillId="13" borderId="0" applyNumberFormat="0" applyBorder="0" applyAlignment="0" applyProtection="0">
      <alignment vertical="center"/>
    </xf>
    <xf numFmtId="43" fontId="1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1" fontId="28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1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1" fontId="1" fillId="0" borderId="0"/>
    <xf numFmtId="43" fontId="1" fillId="0" borderId="0"/>
    <xf numFmtId="43" fontId="1" fillId="0" borderId="0"/>
    <xf numFmtId="41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4" fillId="0" borderId="0" applyNumberFormat="0" applyFill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7" fillId="6" borderId="6" applyNumberForma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0" fontId="17" fillId="6" borderId="6" applyNumberFormat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0" fillId="2" borderId="0" applyNumberFormat="0" applyBorder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0" borderId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16" borderId="5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16" borderId="5" applyNumberFormat="0" applyFont="0" applyAlignment="0" applyProtection="0">
      <alignment vertical="center"/>
    </xf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6" fontId="28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16" borderId="5" applyNumberFormat="0" applyFont="0" applyAlignment="0" applyProtection="0">
      <alignment vertical="center"/>
    </xf>
    <xf numFmtId="43" fontId="1" fillId="0" borderId="0"/>
    <xf numFmtId="43" fontId="1" fillId="0" borderId="0"/>
    <xf numFmtId="0" fontId="9" fillId="16" borderId="5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18" fillId="0" borderId="7" applyNumberFormat="0" applyFill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0" fontId="9" fillId="16" borderId="5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0" fontId="9" fillId="16" borderId="5" applyNumberFormat="0" applyFont="0" applyAlignment="0" applyProtection="0">
      <alignment vertical="center"/>
    </xf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177" fontId="28" fillId="0" borderId="0"/>
    <xf numFmtId="177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7" fontId="1" fillId="0" borderId="0"/>
    <xf numFmtId="177" fontId="1" fillId="0" borderId="0"/>
    <xf numFmtId="0" fontId="11" fillId="13" borderId="0" applyNumberFormat="0" applyBorder="0" applyAlignment="0" applyProtection="0">
      <alignment vertical="center"/>
    </xf>
    <xf numFmtId="177" fontId="1" fillId="0" borderId="0"/>
    <xf numFmtId="0" fontId="11" fillId="13" borderId="0" applyNumberFormat="0" applyBorder="0" applyAlignment="0" applyProtection="0">
      <alignment vertical="center"/>
    </xf>
    <xf numFmtId="177" fontId="1" fillId="0" borderId="0"/>
    <xf numFmtId="177" fontId="1" fillId="0" borderId="0"/>
    <xf numFmtId="0" fontId="17" fillId="6" borderId="6" applyNumberFormat="0" applyAlignment="0" applyProtection="0">
      <alignment vertical="center"/>
    </xf>
    <xf numFmtId="177" fontId="1" fillId="0" borderId="0"/>
    <xf numFmtId="177" fontId="1" fillId="0" borderId="0"/>
    <xf numFmtId="0" fontId="17" fillId="6" borderId="6" applyNumberFormat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8" fillId="0" borderId="0" applyNumberFormat="0" applyFill="0" applyBorder="0" applyAlignment="0" applyProtection="0">
      <alignment vertical="center"/>
    </xf>
    <xf numFmtId="177" fontId="1" fillId="0" borderId="0"/>
    <xf numFmtId="0" fontId="18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2" fillId="0" borderId="4" applyNumberFormat="0" applyFill="0" applyAlignment="0" applyProtection="0">
      <alignment vertical="center"/>
    </xf>
    <xf numFmtId="177" fontId="1" fillId="0" borderId="0"/>
    <xf numFmtId="177" fontId="1" fillId="0" borderId="0"/>
    <xf numFmtId="0" fontId="12" fillId="0" borderId="4" applyNumberFormat="0" applyFill="0" applyAlignment="0" applyProtection="0">
      <alignment vertical="center"/>
    </xf>
    <xf numFmtId="177" fontId="1" fillId="0" borderId="0"/>
    <xf numFmtId="177" fontId="1" fillId="0" borderId="0"/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7" fontId="1" fillId="0" borderId="0"/>
    <xf numFmtId="177" fontId="1" fillId="0" borderId="0"/>
    <xf numFmtId="0" fontId="22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2" fillId="0" borderId="4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12" fillId="0" borderId="4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22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22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9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20" fillId="0" borderId="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20" fillId="0" borderId="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20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22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20" fillId="0" borderId="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0" fontId="20" fillId="0" borderId="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20" fillId="0" borderId="8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9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4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0" fontId="14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4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4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0" fontId="14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9" fillId="0" borderId="0" applyNumberFormat="0" applyFill="0" applyBorder="0" applyAlignment="0" applyProtection="0">
      <alignment vertical="center"/>
    </xf>
    <xf numFmtId="177" fontId="1" fillId="0" borderId="0"/>
    <xf numFmtId="0" fontId="19" fillId="0" borderId="0" applyNumberFormat="0" applyFill="0" applyBorder="0" applyAlignment="0" applyProtection="0">
      <alignment vertical="center"/>
    </xf>
    <xf numFmtId="177" fontId="1" fillId="0" borderId="0"/>
    <xf numFmtId="0" fontId="19" fillId="0" borderId="0" applyNumberFormat="0" applyFill="0" applyBorder="0" applyAlignment="0" applyProtection="0">
      <alignment vertical="center"/>
    </xf>
    <xf numFmtId="177" fontId="1" fillId="0" borderId="0"/>
    <xf numFmtId="177" fontId="1" fillId="0" borderId="0"/>
    <xf numFmtId="0" fontId="9" fillId="0" borderId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8" fillId="0" borderId="7" applyNumberFormat="0" applyFill="0" applyAlignment="0" applyProtection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9" fontId="1" fillId="0" borderId="0"/>
    <xf numFmtId="0" fontId="23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4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26" fillId="23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9" fillId="16" borderId="5" applyNumberFormat="0" applyFont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27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27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271" applyFont="1" applyBorder="1" applyAlignment="1">
      <alignment horizontal="center" vertical="center" wrapText="1"/>
    </xf>
    <xf numFmtId="0" fontId="2" fillId="0" borderId="0" xfId="27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27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27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3" xfId="271" applyFont="1" applyBorder="1" applyAlignment="1">
      <alignment horizontal="center" vertical="center" wrapText="1"/>
    </xf>
    <xf numFmtId="0" fontId="4" fillId="0" borderId="3" xfId="271" applyFont="1" applyBorder="1" applyAlignment="1">
      <alignment horizontal="center" vertical="center" wrapText="1"/>
    </xf>
    <xf numFmtId="0" fontId="30" fillId="0" borderId="2" xfId="27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271" applyFont="1" applyBorder="1" applyAlignment="1">
      <alignment horizontal="center" vertical="center" wrapText="1"/>
    </xf>
    <xf numFmtId="0" fontId="7" fillId="0" borderId="13" xfId="27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1" fillId="0" borderId="2" xfId="27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271" applyFont="1" applyBorder="1" applyAlignment="1">
      <alignment horizontal="center" vertical="center" wrapText="1"/>
    </xf>
  </cellXfs>
  <cellStyles count="2826">
    <cellStyle name="20% - 强调文字颜色 1 2" xfId="6"/>
    <cellStyle name="20% - 强调文字颜色 1 2 2" xfId="118"/>
    <cellStyle name="20% - 强调文字颜色 1 2 2 2" xfId="22"/>
    <cellStyle name="20% - 强调文字颜色 1 2 2 2 2" xfId="119"/>
    <cellStyle name="20% - 强调文字颜色 1 2 2 3" xfId="55"/>
    <cellStyle name="20% - 强调文字颜色 1 2 3" xfId="71"/>
    <cellStyle name="20% - 强调文字颜色 1 2 3 2" xfId="104"/>
    <cellStyle name="20% - 强调文字颜色 1 2 3 2 2" xfId="117"/>
    <cellStyle name="20% - 强调文字颜色 1 2 3 3" xfId="121"/>
    <cellStyle name="20% - 强调文字颜色 1 2 4" xfId="126"/>
    <cellStyle name="20% - 强调文字颜色 1 2 4 2" xfId="99"/>
    <cellStyle name="20% - 强调文字颜色 1 3" xfId="91"/>
    <cellStyle name="20% - 强调文字颜色 1 3 2" xfId="128"/>
    <cellStyle name="20% - 强调文字颜色 1 3 2 2" xfId="87"/>
    <cellStyle name="20% - 强调文字颜色 1 3 2 2 2" xfId="38"/>
    <cellStyle name="20% - 强调文字颜色 1 3 2 3" xfId="96"/>
    <cellStyle name="20% - 强调文字颜色 1 3 3" xfId="132"/>
    <cellStyle name="20% - 强调文字颜色 1 3 3 2" xfId="135"/>
    <cellStyle name="20% - 强调文字颜色 1 3 3 2 2" xfId="139"/>
    <cellStyle name="20% - 强调文字颜色 1 3 3 3" xfId="143"/>
    <cellStyle name="20% - 强调文字颜色 1 3 4" xfId="147"/>
    <cellStyle name="20% - 强调文字颜色 1 3 4 2" xfId="149"/>
    <cellStyle name="20% - 强调文字颜色 2 2" xfId="151"/>
    <cellStyle name="20% - 强调文字颜色 2 2 2" xfId="152"/>
    <cellStyle name="20% - 强调文字颜色 2 2 2 2" xfId="153"/>
    <cellStyle name="20% - 强调文字颜色 2 2 2 2 2" xfId="154"/>
    <cellStyle name="20% - 强调文字颜色 2 2 2 3" xfId="155"/>
    <cellStyle name="20% - 强调文字颜色 2 2 3" xfId="157"/>
    <cellStyle name="20% - 强调文字颜色 2 2 3 2" xfId="158"/>
    <cellStyle name="20% - 强调文字颜色 2 2 3 2 2" xfId="159"/>
    <cellStyle name="20% - 强调文字颜色 2 2 3 3" xfId="160"/>
    <cellStyle name="20% - 强调文字颜色 2 2 4" xfId="161"/>
    <cellStyle name="20% - 强调文字颜色 2 2 4 2" xfId="164"/>
    <cellStyle name="20% - 强调文字颜色 2 3" xfId="167"/>
    <cellStyle name="20% - 强调文字颜色 2 3 2" xfId="170"/>
    <cellStyle name="20% - 强调文字颜色 2 3 2 2" xfId="175"/>
    <cellStyle name="20% - 强调文字颜色 2 3 2 2 2" xfId="46"/>
    <cellStyle name="20% - 强调文字颜色 2 3 2 3" xfId="180"/>
    <cellStyle name="20% - 强调文字颜色 2 3 3" xfId="182"/>
    <cellStyle name="20% - 强调文字颜色 2 3 3 2" xfId="187"/>
    <cellStyle name="20% - 强调文字颜色 2 3 3 2 2" xfId="191"/>
    <cellStyle name="20% - 强调文字颜色 2 3 3 3" xfId="196"/>
    <cellStyle name="20% - 强调文字颜色 2 3 4" xfId="197"/>
    <cellStyle name="20% - 强调文字颜色 2 3 4 2" xfId="202"/>
    <cellStyle name="20% - 强调文字颜色 3 2" xfId="203"/>
    <cellStyle name="20% - 强调文字颜色 3 2 2" xfId="204"/>
    <cellStyle name="20% - 强调文字颜色 3 2 2 2" xfId="205"/>
    <cellStyle name="20% - 强调文字颜色 3 2 2 2 2" xfId="206"/>
    <cellStyle name="20% - 强调文字颜色 3 2 2 3" xfId="209"/>
    <cellStyle name="20% - 强调文字颜色 3 2 3" xfId="213"/>
    <cellStyle name="20% - 强调文字颜色 3 2 3 2" xfId="214"/>
    <cellStyle name="20% - 强调文字颜色 3 2 3 2 2" xfId="217"/>
    <cellStyle name="20% - 强调文字颜色 3 2 3 3" xfId="8"/>
    <cellStyle name="20% - 强调文字颜色 3 2 4" xfId="218"/>
    <cellStyle name="20% - 强调文字颜色 3 2 4 2" xfId="219"/>
    <cellStyle name="20% - 强调文字颜色 3 3" xfId="74"/>
    <cellStyle name="20% - 强调文字颜色 3 3 2" xfId="110"/>
    <cellStyle name="20% - 强调文字颜色 3 3 2 2" xfId="221"/>
    <cellStyle name="20% - 强调文字颜色 3 3 2 2 2" xfId="227"/>
    <cellStyle name="20% - 强调文字颜色 3 3 2 3" xfId="232"/>
    <cellStyle name="20% - 强调文字颜色 3 3 3" xfId="236"/>
    <cellStyle name="20% - 强调文字颜色 3 3 3 2" xfId="237"/>
    <cellStyle name="20% - 强调文字颜色 3 3 3 2 2" xfId="238"/>
    <cellStyle name="20% - 强调文字颜色 3 3 3 3" xfId="241"/>
    <cellStyle name="20% - 强调文字颜色 3 3 4" xfId="242"/>
    <cellStyle name="20% - 强调文字颜色 3 3 4 2" xfId="244"/>
    <cellStyle name="20% - 强调文字颜色 4 2" xfId="249"/>
    <cellStyle name="20% - 强调文字颜色 4 2 2" xfId="252"/>
    <cellStyle name="20% - 强调文字颜色 4 2 2 2" xfId="243"/>
    <cellStyle name="20% - 强调文字颜色 4 2 2 2 2" xfId="245"/>
    <cellStyle name="20% - 强调文字颜色 4 2 2 3" xfId="253"/>
    <cellStyle name="20% - 强调文字颜色 4 2 3" xfId="254"/>
    <cellStyle name="20% - 强调文字颜色 4 2 3 2" xfId="262"/>
    <cellStyle name="20% - 强调文字颜色 4 2 3 2 2" xfId="266"/>
    <cellStyle name="20% - 强调文字颜色 4 2 3 3" xfId="269"/>
    <cellStyle name="20% - 强调文字颜色 4 2 4" xfId="270"/>
    <cellStyle name="20% - 强调文字颜色 4 2 4 2" xfId="272"/>
    <cellStyle name="20% - 强调文字颜色 4 3" xfId="277"/>
    <cellStyle name="20% - 强调文字颜色 4 3 2" xfId="280"/>
    <cellStyle name="20% - 强调文字颜色 4 3 2 2" xfId="281"/>
    <cellStyle name="20% - 强调文字颜色 4 3 2 2 2" xfId="283"/>
    <cellStyle name="20% - 强调文字颜色 4 3 2 3" xfId="285"/>
    <cellStyle name="20% - 强调文字颜色 4 3 3" xfId="286"/>
    <cellStyle name="20% - 强调文字颜色 4 3 3 2" xfId="296"/>
    <cellStyle name="20% - 强调文字颜色 4 3 3 2 2" xfId="298"/>
    <cellStyle name="20% - 强调文字颜色 4 3 3 3" xfId="299"/>
    <cellStyle name="20% - 强调文字颜色 4 3 4" xfId="282"/>
    <cellStyle name="20% - 强调文字颜色 4 3 4 2" xfId="284"/>
    <cellStyle name="20% - 强调文字颜色 5 2" xfId="301"/>
    <cellStyle name="20% - 强调文字颜色 5 2 2" xfId="307"/>
    <cellStyle name="20% - 强调文字颜色 5 2 2 2" xfId="308"/>
    <cellStyle name="20% - 强调文字颜色 5 2 2 2 2" xfId="310"/>
    <cellStyle name="20% - 强调文字颜色 5 2 2 3" xfId="311"/>
    <cellStyle name="20% - 强调文字颜色 5 2 3" xfId="316"/>
    <cellStyle name="20% - 强调文字颜色 5 2 3 2" xfId="317"/>
    <cellStyle name="20% - 强调文字颜色 5 2 3 2 2" xfId="319"/>
    <cellStyle name="20% - 强调文字颜色 5 2 3 3" xfId="51"/>
    <cellStyle name="20% - 强调文字颜色 5 2 4" xfId="324"/>
    <cellStyle name="20% - 强调文字颜色 5 2 4 2" xfId="325"/>
    <cellStyle name="20% - 强调文字颜色 5 3" xfId="326"/>
    <cellStyle name="20% - 强调文字颜色 5 3 2" xfId="329"/>
    <cellStyle name="20% - 强调文字颜色 5 3 2 2" xfId="330"/>
    <cellStyle name="20% - 强调文字颜色 5 3 2 2 2" xfId="336"/>
    <cellStyle name="20% - 强调文字颜色 5 3 2 3" xfId="309"/>
    <cellStyle name="20% - 强调文字颜色 5 3 3" xfId="41"/>
    <cellStyle name="20% - 强调文字颜色 5 3 3 2" xfId="337"/>
    <cellStyle name="20% - 强调文字颜色 5 3 3 2 2" xfId="341"/>
    <cellStyle name="20% - 强调文字颜色 5 3 3 3" xfId="342"/>
    <cellStyle name="20% - 强调文字颜色 5 3 4" xfId="50"/>
    <cellStyle name="20% - 强调文字颜色 5 3 4 2" xfId="344"/>
    <cellStyle name="20% - 强调文字颜色 6 2" xfId="346"/>
    <cellStyle name="20% - 强调文字颜色 6 2 2" xfId="348"/>
    <cellStyle name="20% - 强调文字颜色 6 2 2 2" xfId="349"/>
    <cellStyle name="20% - 强调文字颜色 6 2 2 2 2" xfId="350"/>
    <cellStyle name="20% - 强调文字颜色 6 2 2 3" xfId="352"/>
    <cellStyle name="20% - 强调文字颜色 6 2 3" xfId="353"/>
    <cellStyle name="20% - 强调文字颜色 6 2 3 2" xfId="356"/>
    <cellStyle name="20% - 强调文字颜色 6 2 3 2 2" xfId="359"/>
    <cellStyle name="20% - 强调文字颜色 6 2 3 3" xfId="363"/>
    <cellStyle name="20% - 强调文字颜色 6 2 4" xfId="364"/>
    <cellStyle name="20% - 强调文字颜色 6 2 4 2" xfId="365"/>
    <cellStyle name="20% - 强调文字颜色 6 3" xfId="367"/>
    <cellStyle name="20% - 强调文字颜色 6 3 2" xfId="368"/>
    <cellStyle name="20% - 强调文字颜色 6 3 2 2" xfId="369"/>
    <cellStyle name="20% - 强调文字颜色 6 3 2 2 2" xfId="24"/>
    <cellStyle name="20% - 强调文字颜色 6 3 2 3" xfId="331"/>
    <cellStyle name="20% - 强调文字颜色 6 3 3" xfId="188"/>
    <cellStyle name="20% - 强调文字颜色 6 3 3 2" xfId="370"/>
    <cellStyle name="20% - 强调文字颜色 6 3 3 2 2" xfId="371"/>
    <cellStyle name="20% - 强调文字颜色 6 3 3 3" xfId="372"/>
    <cellStyle name="20% - 强调文字颜色 6 3 4" xfId="373"/>
    <cellStyle name="20% - 强调文字颜色 6 3 4 2" xfId="374"/>
    <cellStyle name="40% - 强调文字颜色 1 2" xfId="377"/>
    <cellStyle name="40% - 强调文字颜色 1 2 2" xfId="385"/>
    <cellStyle name="40% - 强调文字颜色 1 2 2 2" xfId="386"/>
    <cellStyle name="40% - 强调文字颜色 1 2 2 2 2" xfId="389"/>
    <cellStyle name="40% - 强调文字颜色 1 2 2 3" xfId="390"/>
    <cellStyle name="40% - 强调文字颜色 1 2 3" xfId="395"/>
    <cellStyle name="40% - 强调文字颜色 1 2 3 2" xfId="396"/>
    <cellStyle name="40% - 强调文字颜色 1 2 3 2 2" xfId="403"/>
    <cellStyle name="40% - 强调文字颜色 1 2 3 3" xfId="404"/>
    <cellStyle name="40% - 强调文字颜色 1 2 4" xfId="409"/>
    <cellStyle name="40% - 强调文字颜色 1 2 4 2" xfId="9"/>
    <cellStyle name="40% - 强调文字颜色 1 3" xfId="413"/>
    <cellStyle name="40% - 强调文字颜色 1 3 2" xfId="417"/>
    <cellStyle name="40% - 强调文字颜色 1 3 2 2" xfId="418"/>
    <cellStyle name="40% - 强调文字颜色 1 3 2 2 2" xfId="419"/>
    <cellStyle name="40% - 强调文字颜色 1 3 2 3" xfId="5"/>
    <cellStyle name="40% - 强调文字颜色 1 3 3" xfId="422"/>
    <cellStyle name="40% - 强调文字颜色 1 3 3 2" xfId="423"/>
    <cellStyle name="40% - 强调文字颜色 1 3 3 2 2" xfId="424"/>
    <cellStyle name="40% - 强调文字颜色 1 3 3 3" xfId="150"/>
    <cellStyle name="40% - 强调文字颜色 1 3 4" xfId="427"/>
    <cellStyle name="40% - 强调文字颜色 1 3 4 2" xfId="428"/>
    <cellStyle name="40% - 强调文字颜色 2 2" xfId="70"/>
    <cellStyle name="40% - 强调文字颜色 2 2 2" xfId="103"/>
    <cellStyle name="40% - 强调文字颜色 2 2 2 2" xfId="116"/>
    <cellStyle name="40% - 强调文字颜色 2 2 2 2 2" xfId="434"/>
    <cellStyle name="40% - 强调文字颜色 2 2 2 3" xfId="441"/>
    <cellStyle name="40% - 强调文字颜色 2 2 3" xfId="120"/>
    <cellStyle name="40% - 强调文字颜色 2 2 3 2" xfId="446"/>
    <cellStyle name="40% - 强调文字颜色 2 2 3 2 2" xfId="11"/>
    <cellStyle name="40% - 强调文字颜色 2 2 3 3" xfId="452"/>
    <cellStyle name="40% - 强调文字颜色 2 2 4" xfId="37"/>
    <cellStyle name="40% - 强调文字颜色 2 2 4 2" xfId="457"/>
    <cellStyle name="40% - 强调文字颜色 2 3" xfId="125"/>
    <cellStyle name="40% - 强调文字颜色 2 3 2" xfId="98"/>
    <cellStyle name="40% - 强调文字颜色 2 3 2 2" xfId="458"/>
    <cellStyle name="40% - 强调文字颜色 2 3 2 2 2" xfId="463"/>
    <cellStyle name="40% - 强调文字颜色 2 3 2 3" xfId="466"/>
    <cellStyle name="40% - 强调文字颜色 2 3 3" xfId="467"/>
    <cellStyle name="40% - 强调文字颜色 2 3 3 2" xfId="468"/>
    <cellStyle name="40% - 强调文字颜色 2 3 3 2 2" xfId="469"/>
    <cellStyle name="40% - 强调文字颜色 2 3 3 3" xfId="470"/>
    <cellStyle name="40% - 强调文字颜色 2 3 4" xfId="471"/>
    <cellStyle name="40% - 强调文字颜色 2 3 4 2" xfId="472"/>
    <cellStyle name="40% - 强调文字颜色 3 2" xfId="130"/>
    <cellStyle name="40% - 强调文字颜色 3 2 2" xfId="134"/>
    <cellStyle name="40% - 强调文字颜色 3 2 2 2" xfId="138"/>
    <cellStyle name="40% - 强调文字颜色 3 2 2 2 2" xfId="474"/>
    <cellStyle name="40% - 强调文字颜色 3 2 2 3" xfId="476"/>
    <cellStyle name="40% - 强调文字颜色 3 2 3" xfId="142"/>
    <cellStyle name="40% - 强调文字颜色 3 2 3 2" xfId="480"/>
    <cellStyle name="40% - 强调文字颜色 3 2 3 2 2" xfId="483"/>
    <cellStyle name="40% - 强调文字颜色 3 2 3 3" xfId="485"/>
    <cellStyle name="40% - 强调文字颜色 3 2 4" xfId="137"/>
    <cellStyle name="40% - 强调文字颜色 3 2 4 2" xfId="473"/>
    <cellStyle name="40% - 强调文字颜色 3 3" xfId="146"/>
    <cellStyle name="40% - 强调文字颜色 3 3 2" xfId="148"/>
    <cellStyle name="40% - 强调文字颜色 3 3 2 2" xfId="487"/>
    <cellStyle name="40% - 强调文字颜色 3 3 2 2 2" xfId="489"/>
    <cellStyle name="40% - 强调文字颜色 3 3 2 3" xfId="490"/>
    <cellStyle name="40% - 强调文字颜色 3 3 3" xfId="59"/>
    <cellStyle name="40% - 强调文字颜色 3 3 3 2" xfId="13"/>
    <cellStyle name="40% - 强调文字颜色 3 3 3 2 2" xfId="131"/>
    <cellStyle name="40% - 强调文字颜色 3 3 3 3" xfId="95"/>
    <cellStyle name="40% - 强调文字颜色 3 3 4" xfId="479"/>
    <cellStyle name="40% - 强调文字颜色 3 3 4 2" xfId="481"/>
    <cellStyle name="40% - 强调文字颜色 4 2" xfId="61"/>
    <cellStyle name="40% - 强调文字颜色 4 2 2" xfId="491"/>
    <cellStyle name="40% - 强调文字颜色 4 2 2 2" xfId="492"/>
    <cellStyle name="40% - 强调文字颜色 4 2 2 2 2" xfId="494"/>
    <cellStyle name="40% - 强调文字颜色 4 2 2 3" xfId="497"/>
    <cellStyle name="40% - 强调文字颜色 4 2 3" xfId="387"/>
    <cellStyle name="40% - 强调文字颜色 4 2 3 2" xfId="80"/>
    <cellStyle name="40% - 强调文字颜色 4 2 3 2 2" xfId="501"/>
    <cellStyle name="40% - 强调文字颜色 4 2 3 3" xfId="63"/>
    <cellStyle name="40% - 强调文字颜色 4 2 4" xfId="486"/>
    <cellStyle name="40% - 强调文字颜色 4 2 4 2" xfId="488"/>
    <cellStyle name="40% - 强调文字颜色 4 3" xfId="505"/>
    <cellStyle name="40% - 强调文字颜色 4 3 2" xfId="81"/>
    <cellStyle name="40% - 强调文字颜色 4 3 2 2" xfId="375"/>
    <cellStyle name="40% - 强调文字颜色 4 3 2 2 2" xfId="379"/>
    <cellStyle name="40% - 强调文字颜色 4 3 2 3" xfId="412"/>
    <cellStyle name="40% - 强调文字颜色 4 3 3" xfId="82"/>
    <cellStyle name="40% - 强调文字颜色 4 3 3 2" xfId="69"/>
    <cellStyle name="40% - 强调文字颜色 4 3 3 2 2" xfId="102"/>
    <cellStyle name="40% - 强调文字颜色 4 3 3 3" xfId="124"/>
    <cellStyle name="40% - 强调文字颜色 4 3 4" xfId="12"/>
    <cellStyle name="40% - 强调文字颜色 4 3 4 2" xfId="129"/>
    <cellStyle name="40% - 强调文字颜色 5 2" xfId="508"/>
    <cellStyle name="40% - 强调文字颜色 5 2 2" xfId="510"/>
    <cellStyle name="40% - 强调文字颜色 5 2 2 2" xfId="512"/>
    <cellStyle name="40% - 强调文字颜色 5 2 2 2 2" xfId="513"/>
    <cellStyle name="40% - 强调文字颜色 5 2 2 3" xfId="493"/>
    <cellStyle name="40% - 强调文字颜色 5 2 3" xfId="400"/>
    <cellStyle name="40% - 强调文字颜色 5 2 3 2" xfId="514"/>
    <cellStyle name="40% - 强调文字颜色 5 2 3 2 2" xfId="515"/>
    <cellStyle name="40% - 强调文字颜色 5 2 3 3" xfId="516"/>
    <cellStyle name="40% - 强调文字颜色 5 2 4" xfId="517"/>
    <cellStyle name="40% - 强调文字颜色 5 2 4 2" xfId="518"/>
    <cellStyle name="40% - 强调文字颜色 5 3" xfId="523"/>
    <cellStyle name="40% - 强调文字颜色 5 3 2" xfId="525"/>
    <cellStyle name="40% - 强调文字颜色 5 3 2 2" xfId="526"/>
    <cellStyle name="40% - 强调文字颜色 5 3 2 2 2" xfId="527"/>
    <cellStyle name="40% - 强调文字颜色 5 3 2 3" xfId="498"/>
    <cellStyle name="40% - 强调文字颜色 5 3 3" xfId="530"/>
    <cellStyle name="40% - 强调文字颜色 5 3 3 2" xfId="25"/>
    <cellStyle name="40% - 强调文字颜色 5 3 3 2 2" xfId="531"/>
    <cellStyle name="40% - 强调文字颜色 5 3 3 3" xfId="532"/>
    <cellStyle name="40% - 强调文字颜色 5 3 4" xfId="533"/>
    <cellStyle name="40% - 强调文字颜色 5 3 4 2" xfId="541"/>
    <cellStyle name="40% - 强调文字颜色 6 2" xfId="220"/>
    <cellStyle name="40% - 强调文字颜色 6 2 2" xfId="226"/>
    <cellStyle name="40% - 强调文字颜色 6 2 2 2" xfId="542"/>
    <cellStyle name="40% - 强调文字颜色 6 2 2 2 2" xfId="543"/>
    <cellStyle name="40% - 强调文字颜色 6 2 2 3" xfId="378"/>
    <cellStyle name="40% - 强调文字颜色 6 2 3" xfId="550"/>
    <cellStyle name="40% - 强调文字颜色 6 2 3 2" xfId="551"/>
    <cellStyle name="40% - 强调文字颜色 6 2 3 2 2" xfId="552"/>
    <cellStyle name="40% - 强调文字颜色 6 2 3 3" xfId="414"/>
    <cellStyle name="40% - 强调文字颜色 6 2 4" xfId="558"/>
    <cellStyle name="40% - 强调文字颜色 6 2 4 2" xfId="559"/>
    <cellStyle name="40% - 强调文字颜色 6 3" xfId="231"/>
    <cellStyle name="40% - 强调文字颜色 6 3 2" xfId="562"/>
    <cellStyle name="40% - 强调文字颜色 6 3 2 2" xfId="563"/>
    <cellStyle name="40% - 强调文字颜色 6 3 2 2 2" xfId="366"/>
    <cellStyle name="40% - 强调文字颜色 6 3 2 3" xfId="101"/>
    <cellStyle name="40% - 强调文字颜色 6 3 3" xfId="568"/>
    <cellStyle name="40% - 强调文字颜色 6 3 3 2" xfId="569"/>
    <cellStyle name="40% - 强调文字颜色 6 3 3 2 2" xfId="570"/>
    <cellStyle name="40% - 强调文字颜色 6 3 3 3" xfId="97"/>
    <cellStyle name="40% - 强调文字颜色 6 3 4" xfId="573"/>
    <cellStyle name="40% - 强调文字颜色 6 3 4 2" xfId="574"/>
    <cellStyle name="60% - 强调文字颜色 1 2" xfId="576"/>
    <cellStyle name="60% - 强调文字颜色 1 2 2" xfId="581"/>
    <cellStyle name="60% - 强调文字颜色 1 2 2 2" xfId="583"/>
    <cellStyle name="60% - 强调文字颜色 1 2 2 2 2" xfId="584"/>
    <cellStyle name="60% - 强调文字颜色 1 2 2 3" xfId="585"/>
    <cellStyle name="60% - 强调文字颜色 1 2 3" xfId="591"/>
    <cellStyle name="60% - 强调文字颜色 1 2 3 2" xfId="594"/>
    <cellStyle name="60% - 强调文字颜色 1 2 3 2 2" xfId="595"/>
    <cellStyle name="60% - 强调文字颜色 1 2 3 3" xfId="596"/>
    <cellStyle name="60% - 强调文字颜色 1 2 4" xfId="261"/>
    <cellStyle name="60% - 强调文字颜色 1 2 4 2" xfId="265"/>
    <cellStyle name="60% - 强调文字颜色 2 2" xfId="599"/>
    <cellStyle name="60% - 强调文字颜色 2 2 2" xfId="36"/>
    <cellStyle name="60% - 强调文字颜色 2 2 2 2" xfId="47"/>
    <cellStyle name="60% - 强调文字颜色 2 2 2 2 2" xfId="343"/>
    <cellStyle name="60% - 强调文字颜色 2 2 2 3" xfId="54"/>
    <cellStyle name="60% - 强调文字颜色 2 2 3" xfId="604"/>
    <cellStyle name="60% - 强调文字颜色 2 2 3 2" xfId="605"/>
    <cellStyle name="60% - 强调文字颜色 2 2 3 2 2" xfId="273"/>
    <cellStyle name="60% - 强调文字颜色 2 2 3 3" xfId="609"/>
    <cellStyle name="60% - 强调文字颜色 2 2 4" xfId="295"/>
    <cellStyle name="60% - 强调文字颜色 2 2 4 2" xfId="297"/>
    <cellStyle name="60% - 强调文字颜色 3 2" xfId="610"/>
    <cellStyle name="60% - 强调文字颜色 3 2 2" xfId="611"/>
    <cellStyle name="60% - 强调文字颜色 3 2 2 2" xfId="165"/>
    <cellStyle name="60% - 强调文字颜色 3 2 2 2 2" xfId="168"/>
    <cellStyle name="60% - 强调文字颜色 3 2 2 3" xfId="318"/>
    <cellStyle name="60% - 强调文字颜色 3 2 3" xfId="612"/>
    <cellStyle name="60% - 强调文字颜色 3 2 3 2" xfId="72"/>
    <cellStyle name="60% - 强调文字颜色 3 2 3 2 2" xfId="109"/>
    <cellStyle name="60% - 强调文字颜色 3 2 3 3" xfId="575"/>
    <cellStyle name="60% - 强调文字颜色 3 2 4" xfId="606"/>
    <cellStyle name="60% - 强调文字颜色 3 2 4 2" xfId="274"/>
    <cellStyle name="60% - 强调文字颜色 4 2" xfId="613"/>
    <cellStyle name="60% - 强调文字颜色 4 2 2" xfId="614"/>
    <cellStyle name="60% - 强调文字颜色 4 2 2 2" xfId="26"/>
    <cellStyle name="60% - 强调文字颜色 4 2 2 2 2" xfId="616"/>
    <cellStyle name="60% - 强调文字颜色 4 2 2 3" xfId="340"/>
    <cellStyle name="60% - 强调文字颜色 4 2 3" xfId="67"/>
    <cellStyle name="60% - 强调文字颜色 4 2 3 2" xfId="618"/>
    <cellStyle name="60% - 强调文字颜色 4 2 3 2 2" xfId="619"/>
    <cellStyle name="60% - 强调文字颜色 4 2 3 3" xfId="622"/>
    <cellStyle name="60% - 强调文字颜色 4 2 4" xfId="629"/>
    <cellStyle name="60% - 强调文字颜色 4 2 4 2" xfId="58"/>
    <cellStyle name="60% - 强调文字颜色 5 2" xfId="436"/>
    <cellStyle name="60% - 强调文字颜色 5 2 2" xfId="630"/>
    <cellStyle name="60% - 强调文字颜色 5 2 2 2" xfId="100"/>
    <cellStyle name="60% - 强调文字颜色 5 2 2 2 2" xfId="506"/>
    <cellStyle name="60% - 强调文字颜色 5 2 2 3" xfId="108"/>
    <cellStyle name="60% - 强调文字颜色 5 2 3" xfId="631"/>
    <cellStyle name="60% - 强调文字颜色 5 2 3 2" xfId="633"/>
    <cellStyle name="60% - 强调文字颜色 5 2 3 2 2" xfId="635"/>
    <cellStyle name="60% - 强调文字颜色 5 2 3 3" xfId="580"/>
    <cellStyle name="60% - 强调文字颜色 5 2 4" xfId="636"/>
    <cellStyle name="60% - 强调文字颜色 5 2 4 2" xfId="640"/>
    <cellStyle name="60% - 强调文字颜色 6 2" xfId="447"/>
    <cellStyle name="60% - 强调文字颜色 6 2 2" xfId="641"/>
    <cellStyle name="60% - 强调文字颜色 6 2 2 2" xfId="642"/>
    <cellStyle name="60% - 强调文字颜色 6 2 2 2 2" xfId="643"/>
    <cellStyle name="60% - 强调文字颜色 6 2 2 3" xfId="644"/>
    <cellStyle name="60% - 强调文字颜色 6 2 3" xfId="645"/>
    <cellStyle name="60% - 强调文字颜色 6 2 3 2" xfId="646"/>
    <cellStyle name="60% - 强调文字颜色 6 2 3 2 2" xfId="647"/>
    <cellStyle name="60% - 强调文字颜色 6 2 3 3" xfId="648"/>
    <cellStyle name="60% - 强调文字颜色 6 2 4" xfId="345"/>
    <cellStyle name="60% - 强调文字颜色 6 2 4 2" xfId="347"/>
    <cellStyle name="Comma" xfId="464"/>
    <cellStyle name="Comma [0]" xfId="649"/>
    <cellStyle name="Comma [0] 2" xfId="650"/>
    <cellStyle name="Comma [0] 2 2" xfId="651"/>
    <cellStyle name="Comma [0] 3" xfId="23"/>
    <cellStyle name="Comma [0] 3 2" xfId="654"/>
    <cellStyle name="Comma [0] 4" xfId="659"/>
    <cellStyle name="Comma [0] 4 2" xfId="662"/>
    <cellStyle name="Comma [0] 5" xfId="663"/>
    <cellStyle name="Comma [0] 6" xfId="111"/>
    <cellStyle name="Comma [0] 7" xfId="435"/>
    <cellStyle name="Comma 10" xfId="66"/>
    <cellStyle name="Comma 10 2" xfId="617"/>
    <cellStyle name="Comma 100" xfId="351"/>
    <cellStyle name="Comma 100 2" xfId="156"/>
    <cellStyle name="Comma 101" xfId="482"/>
    <cellStyle name="Comma 101 2" xfId="181"/>
    <cellStyle name="Comma 102" xfId="664"/>
    <cellStyle name="Comma 102 2" xfId="665"/>
    <cellStyle name="Comma 103" xfId="632"/>
    <cellStyle name="Comma 103 2" xfId="634"/>
    <cellStyle name="Comma 104" xfId="577"/>
    <cellStyle name="Comma 104 2" xfId="582"/>
    <cellStyle name="Comma 105" xfId="589"/>
    <cellStyle name="Comma 105 2" xfId="592"/>
    <cellStyle name="Comma 106" xfId="255"/>
    <cellStyle name="Comma 106 2" xfId="263"/>
    <cellStyle name="Comma 107" xfId="267"/>
    <cellStyle name="Comma 107 2" xfId="668"/>
    <cellStyle name="Comma 108" xfId="670"/>
    <cellStyle name="Comma 108 2" xfId="672"/>
    <cellStyle name="Comma 109" xfId="246"/>
    <cellStyle name="Comma 109 2" xfId="250"/>
    <cellStyle name="Comma 11" xfId="627"/>
    <cellStyle name="Comma 11 2" xfId="56"/>
    <cellStyle name="Comma 110" xfId="590"/>
    <cellStyle name="Comma 110 2" xfId="593"/>
    <cellStyle name="Comma 111" xfId="256"/>
    <cellStyle name="Comma 111 2" xfId="264"/>
    <cellStyle name="Comma 112" xfId="268"/>
    <cellStyle name="Comma 112 2" xfId="669"/>
    <cellStyle name="Comma 113" xfId="671"/>
    <cellStyle name="Comma 113 2" xfId="673"/>
    <cellStyle name="Comma 114" xfId="247"/>
    <cellStyle name="Comma 114 2" xfId="251"/>
    <cellStyle name="Comma 115" xfId="275"/>
    <cellStyle name="Comma 115 2" xfId="278"/>
    <cellStyle name="Comma 116" xfId="597"/>
    <cellStyle name="Comma 116 2" xfId="30"/>
    <cellStyle name="Comma 117" xfId="28"/>
    <cellStyle name="Comma 117 2" xfId="674"/>
    <cellStyle name="Comma 118" xfId="162"/>
    <cellStyle name="Comma 118 2" xfId="677"/>
    <cellStyle name="Comma 119" xfId="679"/>
    <cellStyle name="Comma 119 2" xfId="78"/>
    <cellStyle name="Comma 12" xfId="681"/>
    <cellStyle name="Comma 12 2" xfId="682"/>
    <cellStyle name="Comma 120" xfId="276"/>
    <cellStyle name="Comma 120 2" xfId="279"/>
    <cellStyle name="Comma 121" xfId="598"/>
    <cellStyle name="Comma 121 2" xfId="31"/>
    <cellStyle name="Comma 122" xfId="29"/>
    <cellStyle name="Comma 122 2" xfId="675"/>
    <cellStyle name="Comma 123" xfId="163"/>
    <cellStyle name="Comma 123 2" xfId="678"/>
    <cellStyle name="Comma 124" xfId="680"/>
    <cellStyle name="Comma 124 2" xfId="79"/>
    <cellStyle name="Comma 125" xfId="683"/>
    <cellStyle name="Comma 125 2" xfId="410"/>
    <cellStyle name="Comma 126" xfId="685"/>
    <cellStyle name="Comma 126 2" xfId="122"/>
    <cellStyle name="Comma 127" xfId="666"/>
    <cellStyle name="Comma 127 2" xfId="144"/>
    <cellStyle name="Comma 128" xfId="688"/>
    <cellStyle name="Comma 128 2" xfId="503"/>
    <cellStyle name="Comma 129" xfId="539"/>
    <cellStyle name="Comma 129 2" xfId="520"/>
    <cellStyle name="Comma 13" xfId="615"/>
    <cellStyle name="Comma 13 2" xfId="690"/>
    <cellStyle name="Comma 130" xfId="684"/>
    <cellStyle name="Comma 130 2" xfId="411"/>
    <cellStyle name="Comma 131" xfId="686"/>
    <cellStyle name="Comma 131 2" xfId="123"/>
    <cellStyle name="Comma 132" xfId="667"/>
    <cellStyle name="Comma 132 2" xfId="145"/>
    <cellStyle name="Comma 133" xfId="689"/>
    <cellStyle name="Comma 133 2" xfId="504"/>
    <cellStyle name="Comma 134" xfId="540"/>
    <cellStyle name="Comma 134 2" xfId="521"/>
    <cellStyle name="Comma 135" xfId="696"/>
    <cellStyle name="Comma 135 2" xfId="229"/>
    <cellStyle name="Comma 136" xfId="698"/>
    <cellStyle name="Comma 136 2" xfId="239"/>
    <cellStyle name="Comma 137" xfId="701"/>
    <cellStyle name="Comma 137 2" xfId="703"/>
    <cellStyle name="Comma 138" xfId="215"/>
    <cellStyle name="Comma 138 2" xfId="705"/>
    <cellStyle name="Comma 139" xfId="354"/>
    <cellStyle name="Comma 139 2" xfId="357"/>
    <cellStyle name="Comma 14" xfId="133"/>
    <cellStyle name="Comma 14 2" xfId="136"/>
    <cellStyle name="Comma 140" xfId="697"/>
    <cellStyle name="Comma 140 2" xfId="230"/>
    <cellStyle name="Comma 141" xfId="699"/>
    <cellStyle name="Comma 141 2" xfId="240"/>
    <cellStyle name="Comma 142" xfId="702"/>
    <cellStyle name="Comma 142 2" xfId="704"/>
    <cellStyle name="Comma 143" xfId="216"/>
    <cellStyle name="Comma 143 2" xfId="706"/>
    <cellStyle name="Comma 144" xfId="355"/>
    <cellStyle name="Comma 144 2" xfId="358"/>
    <cellStyle name="Comma 145" xfId="361"/>
    <cellStyle name="Comma 145 2" xfId="211"/>
    <cellStyle name="Comma 146" xfId="708"/>
    <cellStyle name="Comma 146 2" xfId="234"/>
    <cellStyle name="Comma 147" xfId="711"/>
    <cellStyle name="Comma 147 2" xfId="587"/>
    <cellStyle name="Comma 148" xfId="638"/>
    <cellStyle name="Comma 148 2" xfId="718"/>
    <cellStyle name="Comma 149" xfId="721"/>
    <cellStyle name="Comma 149 2" xfId="724"/>
    <cellStyle name="Comma 15" xfId="141"/>
    <cellStyle name="Comma 15 2" xfId="478"/>
    <cellStyle name="Comma 150" xfId="362"/>
    <cellStyle name="Comma 150 2" xfId="212"/>
    <cellStyle name="Comma 151" xfId="709"/>
    <cellStyle name="Comma 151 2" xfId="235"/>
    <cellStyle name="Comma 152" xfId="712"/>
    <cellStyle name="Comma 152 2" xfId="588"/>
    <cellStyle name="Comma 153" xfId="639"/>
    <cellStyle name="Comma 153 2" xfId="719"/>
    <cellStyle name="Comma 154" xfId="722"/>
    <cellStyle name="Comma 154 2" xfId="725"/>
    <cellStyle name="Comma 155" xfId="716"/>
    <cellStyle name="Comma 155 2" xfId="729"/>
    <cellStyle name="Comma 156" xfId="733"/>
    <cellStyle name="Comma 156 2" xfId="737"/>
    <cellStyle name="Comma 157" xfId="741"/>
    <cellStyle name="Comma 157 2" xfId="86"/>
    <cellStyle name="Comma 158" xfId="746"/>
    <cellStyle name="Comma 158 2" xfId="750"/>
    <cellStyle name="Comma 159" xfId="754"/>
    <cellStyle name="Comma 159 2" xfId="758"/>
    <cellStyle name="Comma 16" xfId="760"/>
    <cellStyle name="Comma 16 2" xfId="762"/>
    <cellStyle name="Comma 160" xfId="715"/>
    <cellStyle name="Comma 160 2" xfId="728"/>
    <cellStyle name="Comma 161" xfId="732"/>
    <cellStyle name="Comma 161 2" xfId="736"/>
    <cellStyle name="Comma 162" xfId="740"/>
    <cellStyle name="Comma 162 2" xfId="85"/>
    <cellStyle name="Comma 163" xfId="745"/>
    <cellStyle name="Comma 163 2" xfId="749"/>
    <cellStyle name="Comma 164" xfId="753"/>
    <cellStyle name="Comma 164 2" xfId="757"/>
    <cellStyle name="Comma 165" xfId="766"/>
    <cellStyle name="Comma 165 2" xfId="770"/>
    <cellStyle name="Comma 166" xfId="774"/>
    <cellStyle name="Comma 166 2" xfId="778"/>
    <cellStyle name="Comma 167" xfId="782"/>
    <cellStyle name="Comma 167 2" xfId="786"/>
    <cellStyle name="Comma 168" xfId="790"/>
    <cellStyle name="Comma 168 2" xfId="794"/>
    <cellStyle name="Comma 169" xfId="798"/>
    <cellStyle name="Comma 169 2" xfId="802"/>
    <cellStyle name="Comma 17" xfId="804"/>
    <cellStyle name="Comma 17 2" xfId="806"/>
    <cellStyle name="Comma 170" xfId="765"/>
    <cellStyle name="Comma 170 2" xfId="769"/>
    <cellStyle name="Comma 171" xfId="773"/>
    <cellStyle name="Comma 171 2" xfId="777"/>
    <cellStyle name="Comma 172" xfId="781"/>
    <cellStyle name="Comma 172 2" xfId="785"/>
    <cellStyle name="Comma 173" xfId="789"/>
    <cellStyle name="Comma 173 2" xfId="793"/>
    <cellStyle name="Comma 174" xfId="797"/>
    <cellStyle name="Comma 174 2" xfId="801"/>
    <cellStyle name="Comma 175" xfId="810"/>
    <cellStyle name="Comma 175 2" xfId="814"/>
    <cellStyle name="Comma 176" xfId="818"/>
    <cellStyle name="Comma 176 2" xfId="822"/>
    <cellStyle name="Comma 177" xfId="826"/>
    <cellStyle name="Comma 177 2" xfId="830"/>
    <cellStyle name="Comma 178" xfId="834"/>
    <cellStyle name="Comma 178 2" xfId="838"/>
    <cellStyle name="Comma 179" xfId="846"/>
    <cellStyle name="Comma 179 2" xfId="850"/>
    <cellStyle name="Comma 18" xfId="852"/>
    <cellStyle name="Comma 18 2" xfId="854"/>
    <cellStyle name="Comma 180" xfId="809"/>
    <cellStyle name="Comma 180 2" xfId="813"/>
    <cellStyle name="Comma 181" xfId="817"/>
    <cellStyle name="Comma 181 2" xfId="821"/>
    <cellStyle name="Comma 182" xfId="825"/>
    <cellStyle name="Comma 182 2" xfId="829"/>
    <cellStyle name="Comma 183" xfId="833"/>
    <cellStyle name="Comma 183 2" xfId="837"/>
    <cellStyle name="Comma 184" xfId="845"/>
    <cellStyle name="Comma 184 2" xfId="849"/>
    <cellStyle name="Comma 185" xfId="862"/>
    <cellStyle name="Comma 185 2" xfId="866"/>
    <cellStyle name="Comma 186" xfId="870"/>
    <cellStyle name="Comma 186 2" xfId="874"/>
    <cellStyle name="Comma 187" xfId="879"/>
    <cellStyle name="Comma 187 2" xfId="883"/>
    <cellStyle name="Comma 188" xfId="887"/>
    <cellStyle name="Comma 188 2" xfId="891"/>
    <cellStyle name="Comma 189" xfId="895"/>
    <cellStyle name="Comma 189 2" xfId="899"/>
    <cellStyle name="Comma 19" xfId="901"/>
    <cellStyle name="Comma 19 2" xfId="903"/>
    <cellStyle name="Comma 190" xfId="861"/>
    <cellStyle name="Comma 190 2" xfId="865"/>
    <cellStyle name="Comma 191" xfId="869"/>
    <cellStyle name="Comma 191 2" xfId="873"/>
    <cellStyle name="Comma 192" xfId="878"/>
    <cellStyle name="Comma 192 2" xfId="882"/>
    <cellStyle name="Comma 193" xfId="886"/>
    <cellStyle name="Comma 193 2" xfId="890"/>
    <cellStyle name="Comma 194" xfId="894"/>
    <cellStyle name="Comma 194 2" xfId="898"/>
    <cellStyle name="Comma 195" xfId="907"/>
    <cellStyle name="Comma 195 2" xfId="913"/>
    <cellStyle name="Comma 196" xfId="917"/>
    <cellStyle name="Comma 196 2" xfId="925"/>
    <cellStyle name="Comma 197" xfId="929"/>
    <cellStyle name="Comma 197 2" xfId="937"/>
    <cellStyle name="Comma 198" xfId="941"/>
    <cellStyle name="Comma 198 2" xfId="949"/>
    <cellStyle name="Comma 199" xfId="953"/>
    <cellStyle name="Comma 199 2" xfId="21"/>
    <cellStyle name="Comma 2" xfId="954"/>
    <cellStyle name="Comma 2 2" xfId="955"/>
    <cellStyle name="Comma 20" xfId="140"/>
    <cellStyle name="Comma 20 2" xfId="477"/>
    <cellStyle name="Comma 200" xfId="360"/>
    <cellStyle name="Comma 200 2" xfId="210"/>
    <cellStyle name="Comma 201" xfId="707"/>
    <cellStyle name="Comma 201 2" xfId="233"/>
    <cellStyle name="Comma 202" xfId="710"/>
    <cellStyle name="Comma 202 2" xfId="586"/>
    <cellStyle name="Comma 203" xfId="637"/>
    <cellStyle name="Comma 203 2" xfId="717"/>
    <cellStyle name="Comma 204" xfId="720"/>
    <cellStyle name="Comma 204 2" xfId="723"/>
    <cellStyle name="Comma 205" xfId="714"/>
    <cellStyle name="Comma 205 2" xfId="727"/>
    <cellStyle name="Comma 206" xfId="731"/>
    <cellStyle name="Comma 206 2" xfId="735"/>
    <cellStyle name="Comma 207" xfId="739"/>
    <cellStyle name="Comma 207 2" xfId="84"/>
    <cellStyle name="Comma 208" xfId="744"/>
    <cellStyle name="Comma 208 2" xfId="748"/>
    <cellStyle name="Comma 209" xfId="752"/>
    <cellStyle name="Comma 209 2" xfId="756"/>
    <cellStyle name="Comma 21" xfId="759"/>
    <cellStyle name="Comma 21 2" xfId="761"/>
    <cellStyle name="Comma 210" xfId="713"/>
    <cellStyle name="Comma 210 2" xfId="726"/>
    <cellStyle name="Comma 211" xfId="730"/>
    <cellStyle name="Comma 211 2" xfId="734"/>
    <cellStyle name="Comma 212" xfId="738"/>
    <cellStyle name="Comma 212 2" xfId="83"/>
    <cellStyle name="Comma 213" xfId="743"/>
    <cellStyle name="Comma 213 2" xfId="747"/>
    <cellStyle name="Comma 214" xfId="751"/>
    <cellStyle name="Comma 214 2" xfId="755"/>
    <cellStyle name="Comma 215" xfId="764"/>
    <cellStyle name="Comma 215 2" xfId="768"/>
    <cellStyle name="Comma 216" xfId="772"/>
    <cellStyle name="Comma 216 2" xfId="776"/>
    <cellStyle name="Comma 217" xfId="780"/>
    <cellStyle name="Comma 217 2" xfId="784"/>
    <cellStyle name="Comma 218" xfId="788"/>
    <cellStyle name="Comma 218 2" xfId="792"/>
    <cellStyle name="Comma 219" xfId="796"/>
    <cellStyle name="Comma 219 2" xfId="800"/>
    <cellStyle name="Comma 22" xfId="803"/>
    <cellStyle name="Comma 22 2" xfId="805"/>
    <cellStyle name="Comma 220" xfId="763"/>
    <cellStyle name="Comma 220 2" xfId="767"/>
    <cellStyle name="Comma 221" xfId="771"/>
    <cellStyle name="Comma 221 2" xfId="775"/>
    <cellStyle name="Comma 222" xfId="779"/>
    <cellStyle name="Comma 222 2" xfId="783"/>
    <cellStyle name="Comma 223" xfId="787"/>
    <cellStyle name="Comma 223 2" xfId="791"/>
    <cellStyle name="Comma 224" xfId="795"/>
    <cellStyle name="Comma 224 2" xfId="799"/>
    <cellStyle name="Comma 225" xfId="808"/>
    <cellStyle name="Comma 225 2" xfId="812"/>
    <cellStyle name="Comma 226" xfId="816"/>
    <cellStyle name="Comma 226 2" xfId="820"/>
    <cellStyle name="Comma 227" xfId="824"/>
    <cellStyle name="Comma 227 2" xfId="828"/>
    <cellStyle name="Comma 228" xfId="832"/>
    <cellStyle name="Comma 228 2" xfId="836"/>
    <cellStyle name="Comma 229" xfId="844"/>
    <cellStyle name="Comma 229 2" xfId="848"/>
    <cellStyle name="Comma 23" xfId="851"/>
    <cellStyle name="Comma 23 2" xfId="853"/>
    <cellStyle name="Comma 230" xfId="807"/>
    <cellStyle name="Comma 230 2" xfId="811"/>
    <cellStyle name="Comma 231" xfId="815"/>
    <cellStyle name="Comma 231 2" xfId="819"/>
    <cellStyle name="Comma 232" xfId="823"/>
    <cellStyle name="Comma 232 2" xfId="827"/>
    <cellStyle name="Comma 233" xfId="831"/>
    <cellStyle name="Comma 233 2" xfId="835"/>
    <cellStyle name="Comma 234" xfId="843"/>
    <cellStyle name="Comma 234 2" xfId="847"/>
    <cellStyle name="Comma 235" xfId="860"/>
    <cellStyle name="Comma 235 2" xfId="864"/>
    <cellStyle name="Comma 236" xfId="868"/>
    <cellStyle name="Comma 236 2" xfId="872"/>
    <cellStyle name="Comma 237" xfId="877"/>
    <cellStyle name="Comma 237 2" xfId="881"/>
    <cellStyle name="Comma 238" xfId="885"/>
    <cellStyle name="Comma 238 2" xfId="889"/>
    <cellStyle name="Comma 239" xfId="893"/>
    <cellStyle name="Comma 239 2" xfId="897"/>
    <cellStyle name="Comma 24" xfId="900"/>
    <cellStyle name="Comma 24 2" xfId="902"/>
    <cellStyle name="Comma 240" xfId="859"/>
    <cellStyle name="Comma 240 2" xfId="863"/>
    <cellStyle name="Comma 241" xfId="867"/>
    <cellStyle name="Comma 241 2" xfId="871"/>
    <cellStyle name="Comma 242" xfId="876"/>
    <cellStyle name="Comma 242 2" xfId="880"/>
    <cellStyle name="Comma 243" xfId="884"/>
    <cellStyle name="Comma 243 2" xfId="888"/>
    <cellStyle name="Comma 244" xfId="892"/>
    <cellStyle name="Comma 244 2" xfId="896"/>
    <cellStyle name="Comma 245" xfId="906"/>
    <cellStyle name="Comma 245 2" xfId="912"/>
    <cellStyle name="Comma 246" xfId="916"/>
    <cellStyle name="Comma 246 2" xfId="924"/>
    <cellStyle name="Comma 247" xfId="928"/>
    <cellStyle name="Comma 247 2" xfId="936"/>
    <cellStyle name="Comma 248" xfId="940"/>
    <cellStyle name="Comma 248 2" xfId="948"/>
    <cellStyle name="Comma 249" xfId="952"/>
    <cellStyle name="Comma 249 2" xfId="20"/>
    <cellStyle name="Comma 25" xfId="957"/>
    <cellStyle name="Comma 25 2" xfId="959"/>
    <cellStyle name="Comma 250" xfId="905"/>
    <cellStyle name="Comma 250 2" xfId="911"/>
    <cellStyle name="Comma 251" xfId="915"/>
    <cellStyle name="Comma 251 2" xfId="923"/>
    <cellStyle name="Comma 252" xfId="927"/>
    <cellStyle name="Comma 252 2" xfId="935"/>
    <cellStyle name="Comma 253" xfId="939"/>
    <cellStyle name="Comma 253 2" xfId="947"/>
    <cellStyle name="Comma 254" xfId="951"/>
    <cellStyle name="Comma 254 2" xfId="19"/>
    <cellStyle name="Comma 255" xfId="963"/>
    <cellStyle name="Comma 255 2" xfId="971"/>
    <cellStyle name="Comma 256" xfId="975"/>
    <cellStyle name="Comma 256 2" xfId="979"/>
    <cellStyle name="Comma 257" xfId="983"/>
    <cellStyle name="Comma 257 2" xfId="987"/>
    <cellStyle name="Comma 258" xfId="991"/>
    <cellStyle name="Comma 258 2" xfId="995"/>
    <cellStyle name="Comma 259" xfId="999"/>
    <cellStyle name="Comma 259 2" xfId="1003"/>
    <cellStyle name="Comma 26" xfId="1005"/>
    <cellStyle name="Comma 26 2" xfId="1007"/>
    <cellStyle name="Comma 260" xfId="962"/>
    <cellStyle name="Comma 260 2" xfId="970"/>
    <cellStyle name="Comma 261" xfId="974"/>
    <cellStyle name="Comma 261 2" xfId="978"/>
    <cellStyle name="Comma 262" xfId="982"/>
    <cellStyle name="Comma 262 2" xfId="986"/>
    <cellStyle name="Comma 263" xfId="990"/>
    <cellStyle name="Comma 263 2" xfId="994"/>
    <cellStyle name="Comma 264" xfId="998"/>
    <cellStyle name="Comma 264 2" xfId="1002"/>
    <cellStyle name="Comma 265" xfId="1011"/>
    <cellStyle name="Comma 265 2" xfId="1015"/>
    <cellStyle name="Comma 266" xfId="1019"/>
    <cellStyle name="Comma 266 2" xfId="1023"/>
    <cellStyle name="Comma 267" xfId="1027"/>
    <cellStyle name="Comma 267 2" xfId="1031"/>
    <cellStyle name="Comma 268" xfId="1035"/>
    <cellStyle name="Comma 268 2" xfId="1039"/>
    <cellStyle name="Comma 269" xfId="1043"/>
    <cellStyle name="Comma 269 2" xfId="1047"/>
    <cellStyle name="Comma 27" xfId="653"/>
    <cellStyle name="Comma 27 2" xfId="1050"/>
    <cellStyle name="Comma 270" xfId="1010"/>
    <cellStyle name="Comma 270 2" xfId="1014"/>
    <cellStyle name="Comma 271" xfId="1018"/>
    <cellStyle name="Comma 271 2" xfId="1022"/>
    <cellStyle name="Comma 272" xfId="1026"/>
    <cellStyle name="Comma 272 2" xfId="1030"/>
    <cellStyle name="Comma 273" xfId="1034"/>
    <cellStyle name="Comma 273 2" xfId="1038"/>
    <cellStyle name="Comma 274" xfId="1042"/>
    <cellStyle name="Comma 274 2" xfId="1046"/>
    <cellStyle name="Comma 275" xfId="1054"/>
    <cellStyle name="Comma 275 2" xfId="1058"/>
    <cellStyle name="Comma 276" xfId="1062"/>
    <cellStyle name="Comma 276 2" xfId="1066"/>
    <cellStyle name="Comma 277" xfId="1070"/>
    <cellStyle name="Comma 277 2" xfId="1074"/>
    <cellStyle name="Comma 278" xfId="1078"/>
    <cellStyle name="Comma 278 2" xfId="260"/>
    <cellStyle name="Comma 279" xfId="1086"/>
    <cellStyle name="Comma 279 2" xfId="1090"/>
    <cellStyle name="Comma 28" xfId="1092"/>
    <cellStyle name="Comma 28 2" xfId="399"/>
    <cellStyle name="Comma 280" xfId="1053"/>
    <cellStyle name="Comma 280 2" xfId="1057"/>
    <cellStyle name="Comma 281" xfId="1061"/>
    <cellStyle name="Comma 281 2" xfId="1065"/>
    <cellStyle name="Comma 282" xfId="1069"/>
    <cellStyle name="Comma 282 2" xfId="1073"/>
    <cellStyle name="Comma 283" xfId="1077"/>
    <cellStyle name="Comma 283 2" xfId="259"/>
    <cellStyle name="Comma 284" xfId="1085"/>
    <cellStyle name="Comma 284 2" xfId="1089"/>
    <cellStyle name="Comma 285" xfId="1100"/>
    <cellStyle name="Comma 285 2" xfId="1104"/>
    <cellStyle name="Comma 286" xfId="1108"/>
    <cellStyle name="Comma 286 2" xfId="1112"/>
    <cellStyle name="Comma 287" xfId="1117"/>
    <cellStyle name="Comma 287 2" xfId="1121"/>
    <cellStyle name="Comma 288" xfId="1125"/>
    <cellStyle name="Comma 288 2" xfId="1129"/>
    <cellStyle name="Comma 289" xfId="1133"/>
    <cellStyle name="Comma 289 2" xfId="1137"/>
    <cellStyle name="Comma 29" xfId="1139"/>
    <cellStyle name="Comma 29 2" xfId="529"/>
    <cellStyle name="Comma 290" xfId="1099"/>
    <cellStyle name="Comma 290 2" xfId="1103"/>
    <cellStyle name="Comma 291" xfId="1107"/>
    <cellStyle name="Comma 291 2" xfId="1111"/>
    <cellStyle name="Comma 292" xfId="1116"/>
    <cellStyle name="Comma 292 2" xfId="1120"/>
    <cellStyle name="Comma 293" xfId="1124"/>
    <cellStyle name="Comma 293 2" xfId="1128"/>
    <cellStyle name="Comma 294" xfId="1132"/>
    <cellStyle name="Comma 294 2" xfId="1136"/>
    <cellStyle name="Comma 295" xfId="1143"/>
    <cellStyle name="Comma 295 2" xfId="1147"/>
    <cellStyle name="Comma 296" xfId="174"/>
    <cellStyle name="Comma 296 2" xfId="45"/>
    <cellStyle name="Comma 297" xfId="179"/>
    <cellStyle name="Comma 297 2" xfId="1151"/>
    <cellStyle name="Comma 298" xfId="1155"/>
    <cellStyle name="Comma 298 2" xfId="1159"/>
    <cellStyle name="Comma 299" xfId="1163"/>
    <cellStyle name="Comma 299 2" xfId="1167"/>
    <cellStyle name="Comma 3" xfId="1168"/>
    <cellStyle name="Comma 3 2" xfId="1169"/>
    <cellStyle name="Comma 30" xfId="956"/>
    <cellStyle name="Comma 30 2" xfId="958"/>
    <cellStyle name="Comma 300" xfId="904"/>
    <cellStyle name="Comma 300 2" xfId="910"/>
    <cellStyle name="Comma 301" xfId="914"/>
    <cellStyle name="Comma 301 2" xfId="922"/>
    <cellStyle name="Comma 302" xfId="926"/>
    <cellStyle name="Comma 302 2" xfId="934"/>
    <cellStyle name="Comma 303" xfId="938"/>
    <cellStyle name="Comma 303 2" xfId="946"/>
    <cellStyle name="Comma 304" xfId="950"/>
    <cellStyle name="Comma 304 2" xfId="18"/>
    <cellStyle name="Comma 305" xfId="961"/>
    <cellStyle name="Comma 305 2" xfId="969"/>
    <cellStyle name="Comma 306" xfId="973"/>
    <cellStyle name="Comma 306 2" xfId="977"/>
    <cellStyle name="Comma 307" xfId="981"/>
    <cellStyle name="Comma 307 2" xfId="985"/>
    <cellStyle name="Comma 308" xfId="989"/>
    <cellStyle name="Comma 308 2" xfId="993"/>
    <cellStyle name="Comma 309" xfId="997"/>
    <cellStyle name="Comma 309 2" xfId="1001"/>
    <cellStyle name="Comma 31" xfId="1004"/>
    <cellStyle name="Comma 31 2" xfId="1006"/>
    <cellStyle name="Comma 310" xfId="960"/>
    <cellStyle name="Comma 310 2" xfId="968"/>
    <cellStyle name="Comma 311" xfId="972"/>
    <cellStyle name="Comma 311 2" xfId="976"/>
    <cellStyle name="Comma 312" xfId="980"/>
    <cellStyle name="Comma 312 2" xfId="984"/>
    <cellStyle name="Comma 313" xfId="988"/>
    <cellStyle name="Comma 313 2" xfId="992"/>
    <cellStyle name="Comma 314" xfId="996"/>
    <cellStyle name="Comma 314 2" xfId="1000"/>
    <cellStyle name="Comma 315" xfId="1009"/>
    <cellStyle name="Comma 315 2" xfId="1013"/>
    <cellStyle name="Comma 316" xfId="1017"/>
    <cellStyle name="Comma 316 2" xfId="1021"/>
    <cellStyle name="Comma 317" xfId="1025"/>
    <cellStyle name="Comma 317 2" xfId="1029"/>
    <cellStyle name="Comma 318" xfId="1033"/>
    <cellStyle name="Comma 318 2" xfId="1037"/>
    <cellStyle name="Comma 319" xfId="1041"/>
    <cellStyle name="Comma 319 2" xfId="1045"/>
    <cellStyle name="Comma 32" xfId="652"/>
    <cellStyle name="Comma 32 2" xfId="1049"/>
    <cellStyle name="Comma 320" xfId="1008"/>
    <cellStyle name="Comma 320 2" xfId="1012"/>
    <cellStyle name="Comma 321" xfId="1016"/>
    <cellStyle name="Comma 321 2" xfId="1020"/>
    <cellStyle name="Comma 322" xfId="1024"/>
    <cellStyle name="Comma 322 2" xfId="1028"/>
    <cellStyle name="Comma 323" xfId="1032"/>
    <cellStyle name="Comma 323 2" xfId="1036"/>
    <cellStyle name="Comma 324" xfId="1040"/>
    <cellStyle name="Comma 324 2" xfId="1044"/>
    <cellStyle name="Comma 325" xfId="1052"/>
    <cellStyle name="Comma 325 2" xfId="1056"/>
    <cellStyle name="Comma 326" xfId="1060"/>
    <cellStyle name="Comma 326 2" xfId="1064"/>
    <cellStyle name="Comma 327" xfId="1068"/>
    <cellStyle name="Comma 327 2" xfId="1072"/>
    <cellStyle name="Comma 328" xfId="1076"/>
    <cellStyle name="Comma 328 2" xfId="258"/>
    <cellStyle name="Comma 329" xfId="1084"/>
    <cellStyle name="Comma 329 2" xfId="1088"/>
    <cellStyle name="Comma 33" xfId="1091"/>
    <cellStyle name="Comma 33 2" xfId="398"/>
    <cellStyle name="Comma 330" xfId="1051"/>
    <cellStyle name="Comma 330 2" xfId="1055"/>
    <cellStyle name="Comma 331" xfId="1059"/>
    <cellStyle name="Comma 331 2" xfId="1063"/>
    <cellStyle name="Comma 332" xfId="1067"/>
    <cellStyle name="Comma 332 2" xfId="1071"/>
    <cellStyle name="Comma 333" xfId="1075"/>
    <cellStyle name="Comma 333 2" xfId="257"/>
    <cellStyle name="Comma 334" xfId="1083"/>
    <cellStyle name="Comma 334 2" xfId="1087"/>
    <cellStyle name="Comma 335" xfId="1098"/>
    <cellStyle name="Comma 335 2" xfId="1102"/>
    <cellStyle name="Comma 336" xfId="1106"/>
    <cellStyle name="Comma 336 2" xfId="1110"/>
    <cellStyle name="Comma 337" xfId="1115"/>
    <cellStyle name="Comma 337 2" xfId="1119"/>
    <cellStyle name="Comma 338" xfId="1123"/>
    <cellStyle name="Comma 338 2" xfId="1127"/>
    <cellStyle name="Comma 339" xfId="1131"/>
    <cellStyle name="Comma 339 2" xfId="1135"/>
    <cellStyle name="Comma 34" xfId="1138"/>
    <cellStyle name="Comma 34 2" xfId="528"/>
    <cellStyle name="Comma 340" xfId="1097"/>
    <cellStyle name="Comma 340 2" xfId="1101"/>
    <cellStyle name="Comma 341" xfId="1105"/>
    <cellStyle name="Comma 341 2" xfId="1109"/>
    <cellStyle name="Comma 342" xfId="1114"/>
    <cellStyle name="Comma 342 2" xfId="1118"/>
    <cellStyle name="Comma 343" xfId="1122"/>
    <cellStyle name="Comma 343 2" xfId="1126"/>
    <cellStyle name="Comma 344" xfId="1130"/>
    <cellStyle name="Comma 344 2" xfId="1134"/>
    <cellStyle name="Comma 345" xfId="1142"/>
    <cellStyle name="Comma 345 2" xfId="1146"/>
    <cellStyle name="Comma 346" xfId="173"/>
    <cellStyle name="Comma 346 2" xfId="44"/>
    <cellStyle name="Comma 347" xfId="178"/>
    <cellStyle name="Comma 347 2" xfId="1150"/>
    <cellStyle name="Comma 348" xfId="1154"/>
    <cellStyle name="Comma 348 2" xfId="1158"/>
    <cellStyle name="Comma 349" xfId="1162"/>
    <cellStyle name="Comma 349 2" xfId="1166"/>
    <cellStyle name="Comma 35" xfId="1171"/>
    <cellStyle name="Comma 35 2" xfId="1173"/>
    <cellStyle name="Comma 350" xfId="1141"/>
    <cellStyle name="Comma 350 2" xfId="1145"/>
    <cellStyle name="Comma 351" xfId="172"/>
    <cellStyle name="Comma 351 2" xfId="43"/>
    <cellStyle name="Comma 352" xfId="177"/>
    <cellStyle name="Comma 352 2" xfId="1149"/>
    <cellStyle name="Comma 353" xfId="1153"/>
    <cellStyle name="Comma 353 2" xfId="1157"/>
    <cellStyle name="Comma 354" xfId="1161"/>
    <cellStyle name="Comma 354 2" xfId="1165"/>
    <cellStyle name="Comma 355" xfId="1177"/>
    <cellStyle name="Comma 355 2" xfId="1181"/>
    <cellStyle name="Comma 356" xfId="1185"/>
    <cellStyle name="Comma 356 2" xfId="1189"/>
    <cellStyle name="Comma 357" xfId="1193"/>
    <cellStyle name="Comma 357 2" xfId="1197"/>
    <cellStyle name="Comma 358" xfId="1201"/>
    <cellStyle name="Comma 358 2" xfId="1206"/>
    <cellStyle name="Comma 359" xfId="1210"/>
    <cellStyle name="Comma 359 2" xfId="1215"/>
    <cellStyle name="Comma 36" xfId="1217"/>
    <cellStyle name="Comma 36 2" xfId="1219"/>
    <cellStyle name="Comma 360" xfId="1176"/>
    <cellStyle name="Comma 360 2" xfId="1180"/>
    <cellStyle name="Comma 361" xfId="1184"/>
    <cellStyle name="Comma 361 2" xfId="1188"/>
    <cellStyle name="Comma 362" xfId="1192"/>
    <cellStyle name="Comma 362 2" xfId="1196"/>
    <cellStyle name="Comma 363" xfId="1200"/>
    <cellStyle name="Comma 363 2" xfId="1205"/>
    <cellStyle name="Comma 364" xfId="1209"/>
    <cellStyle name="Comma 364 2" xfId="1214"/>
    <cellStyle name="Comma 365" xfId="115"/>
    <cellStyle name="Comma 365 2" xfId="433"/>
    <cellStyle name="Comma 366" xfId="440"/>
    <cellStyle name="Comma 366 2" xfId="1223"/>
    <cellStyle name="Comma 367" xfId="1227"/>
    <cellStyle name="Comma 367 2" xfId="1231"/>
    <cellStyle name="Comma 368" xfId="1235"/>
    <cellStyle name="Comma 368 2" xfId="1239"/>
    <cellStyle name="Comma 369" xfId="1243"/>
    <cellStyle name="Comma 369 2" xfId="538"/>
    <cellStyle name="Comma 37" xfId="1245"/>
    <cellStyle name="Comma 37 2" xfId="1248"/>
    <cellStyle name="Comma 370" xfId="114"/>
    <cellStyle name="Comma 370 2" xfId="432"/>
    <cellStyle name="Comma 371" xfId="439"/>
    <cellStyle name="Comma 371 2" xfId="1222"/>
    <cellStyle name="Comma 372" xfId="1226"/>
    <cellStyle name="Comma 372 2" xfId="1230"/>
    <cellStyle name="Comma 373" xfId="1234"/>
    <cellStyle name="Comma 373 2" xfId="1238"/>
    <cellStyle name="Comma 374" xfId="1242"/>
    <cellStyle name="Comma 374 2" xfId="537"/>
    <cellStyle name="Comma 375" xfId="1252"/>
    <cellStyle name="Comma 375 2" xfId="842"/>
    <cellStyle name="Comma 376" xfId="1256"/>
    <cellStyle name="Comma 376 2" xfId="1082"/>
    <cellStyle name="Comma 377" xfId="1260"/>
    <cellStyle name="Comma 377 2" xfId="1268"/>
    <cellStyle name="Comma 378" xfId="1272"/>
    <cellStyle name="Comma 378 2" xfId="294"/>
    <cellStyle name="Comma 379" xfId="1267"/>
    <cellStyle name="Comma 379 2" xfId="1278"/>
    <cellStyle name="Comma 38" xfId="1280"/>
    <cellStyle name="Comma 38 2" xfId="1283"/>
    <cellStyle name="Comma 380" xfId="1251"/>
    <cellStyle name="Comma 380 2" xfId="841"/>
    <cellStyle name="Comma 381" xfId="1255"/>
    <cellStyle name="Comma 381 2" xfId="1081"/>
    <cellStyle name="Comma 382" xfId="1259"/>
    <cellStyle name="Comma 382 2" xfId="1266"/>
    <cellStyle name="Comma 383" xfId="1271"/>
    <cellStyle name="Comma 383 2" xfId="293"/>
    <cellStyle name="Comma 384" xfId="1265"/>
    <cellStyle name="Comma 384 2" xfId="1277"/>
    <cellStyle name="Comma 385" xfId="1291"/>
    <cellStyle name="Comma 385 2" xfId="1295"/>
    <cellStyle name="Comma 386" xfId="1299"/>
    <cellStyle name="Comma 386 2" xfId="1303"/>
    <cellStyle name="Comma 387" xfId="1308"/>
    <cellStyle name="Comma 387 2" xfId="1312"/>
    <cellStyle name="Comma 388" xfId="1316"/>
    <cellStyle name="Comma 388 2" xfId="1320"/>
    <cellStyle name="Comma 389" xfId="1324"/>
    <cellStyle name="Comma 389 2" xfId="1328"/>
    <cellStyle name="Comma 39" xfId="1330"/>
    <cellStyle name="Comma 39 2" xfId="1332"/>
    <cellStyle name="Comma 390" xfId="1290"/>
    <cellStyle name="Comma 390 2" xfId="1294"/>
    <cellStyle name="Comma 391" xfId="1298"/>
    <cellStyle name="Comma 391 2" xfId="1302"/>
    <cellStyle name="Comma 392" xfId="1307"/>
    <cellStyle name="Comma 392 2" xfId="1311"/>
    <cellStyle name="Comma 393" xfId="1315"/>
    <cellStyle name="Comma 393 2" xfId="1319"/>
    <cellStyle name="Comma 394" xfId="1323"/>
    <cellStyle name="Comma 394 2" xfId="1327"/>
    <cellStyle name="Comma 395" xfId="1336"/>
    <cellStyle name="Comma 395 2" xfId="1338"/>
    <cellStyle name="Comma 396" xfId="186"/>
    <cellStyle name="Comma 396 2" xfId="190"/>
    <cellStyle name="Comma 397" xfId="195"/>
    <cellStyle name="Comma 397 2" xfId="65"/>
    <cellStyle name="Comma 398" xfId="1342"/>
    <cellStyle name="Comma 398 2" xfId="1345"/>
    <cellStyle name="Comma 399" xfId="1349"/>
    <cellStyle name="Comma 399 2" xfId="1350"/>
    <cellStyle name="Comma 4" xfId="1351"/>
    <cellStyle name="Comma 4 2" xfId="1352"/>
    <cellStyle name="Comma 40" xfId="1170"/>
    <cellStyle name="Comma 40 2" xfId="1172"/>
    <cellStyle name="Comma 400" xfId="1140"/>
    <cellStyle name="Comma 400 2" xfId="1144"/>
    <cellStyle name="Comma 401" xfId="171"/>
    <cellStyle name="Comma 401 2" xfId="42"/>
    <cellStyle name="Comma 402" xfId="176"/>
    <cellStyle name="Comma 402 2" xfId="1148"/>
    <cellStyle name="Comma 403" xfId="1152"/>
    <cellStyle name="Comma 403 2" xfId="1156"/>
    <cellStyle name="Comma 404" xfId="1160"/>
    <cellStyle name="Comma 404 2" xfId="1164"/>
    <cellStyle name="Comma 405" xfId="1175"/>
    <cellStyle name="Comma 405 2" xfId="1179"/>
    <cellStyle name="Comma 406" xfId="1183"/>
    <cellStyle name="Comma 406 2" xfId="1187"/>
    <cellStyle name="Comma 407" xfId="1191"/>
    <cellStyle name="Comma 407 2" xfId="1195"/>
    <cellStyle name="Comma 408" xfId="1199"/>
    <cellStyle name="Comma 408 2" xfId="1204"/>
    <cellStyle name="Comma 409" xfId="1208"/>
    <cellStyle name="Comma 409 2" xfId="1213"/>
    <cellStyle name="Comma 41" xfId="1216"/>
    <cellStyle name="Comma 41 2" xfId="1218"/>
    <cellStyle name="Comma 410" xfId="1174"/>
    <cellStyle name="Comma 410 2" xfId="1178"/>
    <cellStyle name="Comma 411" xfId="1182"/>
    <cellStyle name="Comma 411 2" xfId="1186"/>
    <cellStyle name="Comma 412" xfId="1190"/>
    <cellStyle name="Comma 412 2" xfId="1194"/>
    <cellStyle name="Comma 413" xfId="1198"/>
    <cellStyle name="Comma 413 2" xfId="1203"/>
    <cellStyle name="Comma 414" xfId="1207"/>
    <cellStyle name="Comma 414 2" xfId="1212"/>
    <cellStyle name="Comma 415" xfId="113"/>
    <cellStyle name="Comma 415 2" xfId="431"/>
    <cellStyle name="Comma 416" xfId="438"/>
    <cellStyle name="Comma 416 2" xfId="1221"/>
    <cellStyle name="Comma 417" xfId="1225"/>
    <cellStyle name="Comma 417 2" xfId="1229"/>
    <cellStyle name="Comma 418" xfId="1233"/>
    <cellStyle name="Comma 418 2" xfId="1237"/>
    <cellStyle name="Comma 419" xfId="1241"/>
    <cellStyle name="Comma 419 2" xfId="536"/>
    <cellStyle name="Comma 42" xfId="1244"/>
    <cellStyle name="Comma 42 2" xfId="1247"/>
    <cellStyle name="Comma 420" xfId="112"/>
    <cellStyle name="Comma 420 2" xfId="430"/>
    <cellStyle name="Comma 421" xfId="437"/>
    <cellStyle name="Comma 421 2" xfId="1220"/>
    <cellStyle name="Comma 422" xfId="1224"/>
    <cellStyle name="Comma 422 2" xfId="1228"/>
    <cellStyle name="Comma 423" xfId="1232"/>
    <cellStyle name="Comma 423 2" xfId="1236"/>
    <cellStyle name="Comma 424" xfId="1240"/>
    <cellStyle name="Comma 424 2" xfId="535"/>
    <cellStyle name="Comma 425" xfId="1250"/>
    <cellStyle name="Comma 425 2" xfId="840"/>
    <cellStyle name="Comma 426" xfId="1254"/>
    <cellStyle name="Comma 426 2" xfId="1080"/>
    <cellStyle name="Comma 427" xfId="1258"/>
    <cellStyle name="Comma 427 2" xfId="1264"/>
    <cellStyle name="Comma 428" xfId="1270"/>
    <cellStyle name="Comma 428 2" xfId="292"/>
    <cellStyle name="Comma 429" xfId="1263"/>
    <cellStyle name="Comma 429 2" xfId="1276"/>
    <cellStyle name="Comma 43" xfId="1279"/>
    <cellStyle name="Comma 43 2" xfId="1282"/>
    <cellStyle name="Comma 430" xfId="1249"/>
    <cellStyle name="Comma 430 2" xfId="839"/>
    <cellStyle name="Comma 431" xfId="1253"/>
    <cellStyle name="Comma 431 2" xfId="1079"/>
    <cellStyle name="Comma 432" xfId="1257"/>
    <cellStyle name="Comma 432 2" xfId="1262"/>
    <cellStyle name="Comma 433" xfId="1269"/>
    <cellStyle name="Comma 433 2" xfId="291"/>
    <cellStyle name="Comma 434" xfId="1261"/>
    <cellStyle name="Comma 434 2" xfId="1275"/>
    <cellStyle name="Comma 435" xfId="1289"/>
    <cellStyle name="Comma 435 2" xfId="1293"/>
    <cellStyle name="Comma 436" xfId="1297"/>
    <cellStyle name="Comma 436 2" xfId="1301"/>
    <cellStyle name="Comma 437" xfId="1306"/>
    <cellStyle name="Comma 437 2" xfId="1310"/>
    <cellStyle name="Comma 438" xfId="1314"/>
    <cellStyle name="Comma 438 2" xfId="1318"/>
    <cellStyle name="Comma 439" xfId="1322"/>
    <cellStyle name="Comma 439 2" xfId="1326"/>
    <cellStyle name="Comma 44" xfId="1329"/>
    <cellStyle name="Comma 44 2" xfId="1331"/>
    <cellStyle name="Comma 440" xfId="1288"/>
    <cellStyle name="Comma 440 2" xfId="1292"/>
    <cellStyle name="Comma 441" xfId="1296"/>
    <cellStyle name="Comma 441 2" xfId="1300"/>
    <cellStyle name="Comma 442" xfId="1305"/>
    <cellStyle name="Comma 442 2" xfId="1309"/>
    <cellStyle name="Comma 443" xfId="1313"/>
    <cellStyle name="Comma 443 2" xfId="1317"/>
    <cellStyle name="Comma 444" xfId="1321"/>
    <cellStyle name="Comma 444 2" xfId="1325"/>
    <cellStyle name="Comma 445" xfId="1335"/>
    <cellStyle name="Comma 445 2" xfId="1337"/>
    <cellStyle name="Comma 446" xfId="185"/>
    <cellStyle name="Comma 446 2" xfId="189"/>
    <cellStyle name="Comma 447" xfId="194"/>
    <cellStyle name="Comma 447 2" xfId="64"/>
    <cellStyle name="Comma 448" xfId="1341"/>
    <cellStyle name="Comma 449" xfId="1348"/>
    <cellStyle name="Comma 45" xfId="1354"/>
    <cellStyle name="Comma 45 2" xfId="1356"/>
    <cellStyle name="Comma 450" xfId="1334"/>
    <cellStyle name="Comma 451" xfId="184"/>
    <cellStyle name="Comma 452" xfId="193"/>
    <cellStyle name="Comma 453" xfId="1340"/>
    <cellStyle name="Comma 454" xfId="1347"/>
    <cellStyle name="Comma 455" xfId="1360"/>
    <cellStyle name="Comma 456" xfId="1364"/>
    <cellStyle name="Comma 457" xfId="1368"/>
    <cellStyle name="Comma 458" xfId="1372"/>
    <cellStyle name="Comma 459" xfId="1376"/>
    <cellStyle name="Comma 46" xfId="1378"/>
    <cellStyle name="Comma 46 2" xfId="1380"/>
    <cellStyle name="Comma 460" xfId="1359"/>
    <cellStyle name="Comma 461" xfId="1363"/>
    <cellStyle name="Comma 462" xfId="1367"/>
    <cellStyle name="Comma 463" xfId="1371"/>
    <cellStyle name="Comma 464" xfId="1375"/>
    <cellStyle name="Comma 465" xfId="445"/>
    <cellStyle name="Comma 466" xfId="451"/>
    <cellStyle name="Comma 467" xfId="1384"/>
    <cellStyle name="Comma 468" xfId="335"/>
    <cellStyle name="Comma 469" xfId="1388"/>
    <cellStyle name="Comma 47" xfId="1390"/>
    <cellStyle name="Comma 47 2" xfId="1392"/>
    <cellStyle name="Comma 470" xfId="444"/>
    <cellStyle name="Comma 471" xfId="450"/>
    <cellStyle name="Comma 472" xfId="1383"/>
    <cellStyle name="Comma 473" xfId="334"/>
    <cellStyle name="Comma 474" xfId="1387"/>
    <cellStyle name="Comma 475" xfId="1396"/>
    <cellStyle name="Comma 476" xfId="1400"/>
    <cellStyle name="Comma 477" xfId="35"/>
    <cellStyle name="Comma 478" xfId="603"/>
    <cellStyle name="Comma 479" xfId="290"/>
    <cellStyle name="Comma 48" xfId="1402"/>
    <cellStyle name="Comma 48 2" xfId="1404"/>
    <cellStyle name="Comma 480" xfId="1395"/>
    <cellStyle name="Comma 481" xfId="1399"/>
    <cellStyle name="Comma 482" xfId="34"/>
    <cellStyle name="Comma 483" xfId="602"/>
    <cellStyle name="Comma 484" xfId="289"/>
    <cellStyle name="Comma 485" xfId="1412"/>
    <cellStyle name="Comma 486" xfId="1416"/>
    <cellStyle name="Comma 487" xfId="384"/>
    <cellStyle name="Comma 488" xfId="394"/>
    <cellStyle name="Comma 489" xfId="408"/>
    <cellStyle name="Comma 49" xfId="1418"/>
    <cellStyle name="Comma 49 2" xfId="1420"/>
    <cellStyle name="Comma 490" xfId="1411"/>
    <cellStyle name="Comma 491" xfId="1415"/>
    <cellStyle name="Comma 492" xfId="383"/>
    <cellStyle name="Comma 493" xfId="393"/>
    <cellStyle name="Comma 494" xfId="407"/>
    <cellStyle name="Comma 495" xfId="1424"/>
    <cellStyle name="Comma 496" xfId="201"/>
    <cellStyle name="Comma 497" xfId="1428"/>
    <cellStyle name="Comma 498" xfId="1432"/>
    <cellStyle name="Comma 499" xfId="1437"/>
    <cellStyle name="Comma 5" xfId="1438"/>
    <cellStyle name="Comma 5 2" xfId="700"/>
    <cellStyle name="Comma 50" xfId="1353"/>
    <cellStyle name="Comma 50 2" xfId="1355"/>
    <cellStyle name="Comma 500" xfId="1333"/>
    <cellStyle name="Comma 501" xfId="183"/>
    <cellStyle name="Comma 502" xfId="192"/>
    <cellStyle name="Comma 503" xfId="1339"/>
    <cellStyle name="Comma 504" xfId="1346"/>
    <cellStyle name="Comma 505" xfId="1358"/>
    <cellStyle name="Comma 506" xfId="1362"/>
    <cellStyle name="Comma 507" xfId="1366"/>
    <cellStyle name="Comma 508" xfId="1370"/>
    <cellStyle name="Comma 509" xfId="1374"/>
    <cellStyle name="Comma 51" xfId="1377"/>
    <cellStyle name="Comma 51 2" xfId="1379"/>
    <cellStyle name="Comma 510" xfId="1357"/>
    <cellStyle name="Comma 511" xfId="1361"/>
    <cellStyle name="Comma 512" xfId="1365"/>
    <cellStyle name="Comma 513" xfId="1369"/>
    <cellStyle name="Comma 514" xfId="1373"/>
    <cellStyle name="Comma 515" xfId="443"/>
    <cellStyle name="Comma 516" xfId="449"/>
    <cellStyle name="Comma 517" xfId="1382"/>
    <cellStyle name="Comma 518" xfId="333"/>
    <cellStyle name="Comma 519" xfId="1386"/>
    <cellStyle name="Comma 52" xfId="1389"/>
    <cellStyle name="Comma 52 2" xfId="1391"/>
    <cellStyle name="Comma 520" xfId="442"/>
    <cellStyle name="Comma 521" xfId="448"/>
    <cellStyle name="Comma 522" xfId="1381"/>
    <cellStyle name="Comma 523" xfId="332"/>
    <cellStyle name="Comma 524" xfId="1385"/>
    <cellStyle name="Comma 525" xfId="1394"/>
    <cellStyle name="Comma 526" xfId="1398"/>
    <cellStyle name="Comma 527" xfId="33"/>
    <cellStyle name="Comma 528" xfId="601"/>
    <cellStyle name="Comma 529" xfId="288"/>
    <cellStyle name="Comma 53" xfId="1401"/>
    <cellStyle name="Comma 53 2" xfId="1403"/>
    <cellStyle name="Comma 530" xfId="1393"/>
    <cellStyle name="Comma 531" xfId="1397"/>
    <cellStyle name="Comma 532" xfId="32"/>
    <cellStyle name="Comma 533" xfId="600"/>
    <cellStyle name="Comma 534" xfId="287"/>
    <cellStyle name="Comma 535" xfId="1410"/>
    <cellStyle name="Comma 536" xfId="1414"/>
    <cellStyle name="Comma 537" xfId="382"/>
    <cellStyle name="Comma 538" xfId="392"/>
    <cellStyle name="Comma 539" xfId="406"/>
    <cellStyle name="Comma 54" xfId="1417"/>
    <cellStyle name="Comma 54 2" xfId="1419"/>
    <cellStyle name="Comma 540" xfId="1409"/>
    <cellStyle name="Comma 541" xfId="1413"/>
    <cellStyle name="Comma 542" xfId="381"/>
    <cellStyle name="Comma 543" xfId="391"/>
    <cellStyle name="Comma 544" xfId="405"/>
    <cellStyle name="Comma 545" xfId="1423"/>
    <cellStyle name="Comma 546" xfId="200"/>
    <cellStyle name="Comma 547" xfId="1427"/>
    <cellStyle name="Comma 548" xfId="1431"/>
    <cellStyle name="Comma 549" xfId="1436"/>
    <cellStyle name="Comma 55" xfId="1344"/>
    <cellStyle name="Comma 55 2" xfId="1440"/>
    <cellStyle name="Comma 550" xfId="1422"/>
    <cellStyle name="Comma 551" xfId="199"/>
    <cellStyle name="Comma 552" xfId="1426"/>
    <cellStyle name="Comma 553" xfId="1430"/>
    <cellStyle name="Comma 554" xfId="1435"/>
    <cellStyle name="Comma 555" xfId="1444"/>
    <cellStyle name="Comma 556" xfId="1448"/>
    <cellStyle name="Comma 557" xfId="1452"/>
    <cellStyle name="Comma 558" xfId="1456"/>
    <cellStyle name="Comma 559" xfId="1460"/>
    <cellStyle name="Comma 56" xfId="1466"/>
    <cellStyle name="Comma 56 2" xfId="1468"/>
    <cellStyle name="Comma 560" xfId="1443"/>
    <cellStyle name="Comma 561" xfId="1447"/>
    <cellStyle name="Comma 562" xfId="1451"/>
    <cellStyle name="Comma 563" xfId="1455"/>
    <cellStyle name="Comma 564" xfId="1459"/>
    <cellStyle name="Comma 565" xfId="456"/>
    <cellStyle name="Comma 566" xfId="1472"/>
    <cellStyle name="Comma 567" xfId="1476"/>
    <cellStyle name="Comma 568" xfId="1480"/>
    <cellStyle name="Comma 569" xfId="1483"/>
    <cellStyle name="Comma 57" xfId="1485"/>
    <cellStyle name="Comma 57 2" xfId="1487"/>
    <cellStyle name="Comma 570" xfId="455"/>
    <cellStyle name="Comma 571" xfId="1471"/>
    <cellStyle name="Comma 572" xfId="1475"/>
    <cellStyle name="Comma 573" xfId="1479"/>
    <cellStyle name="Comma 574" xfId="1482"/>
    <cellStyle name="Comma 575" xfId="1489"/>
    <cellStyle name="Comma 576" xfId="1491"/>
    <cellStyle name="Comma 577" xfId="1494"/>
    <cellStyle name="Comma 578" xfId="1497"/>
    <cellStyle name="Comma 579" xfId="1274"/>
    <cellStyle name="Comma 58" xfId="1499"/>
    <cellStyle name="Comma 58 2" xfId="1501"/>
    <cellStyle name="Comma 580" xfId="1488"/>
    <cellStyle name="Comma 581" xfId="1490"/>
    <cellStyle name="Comma 582" xfId="1493"/>
    <cellStyle name="Comma 583" xfId="1496"/>
    <cellStyle name="Comma 584" xfId="1273"/>
    <cellStyle name="Comma 585" xfId="1507"/>
    <cellStyle name="Comma 586" xfId="1509"/>
    <cellStyle name="Comma 587" xfId="416"/>
    <cellStyle name="Comma 588" xfId="421"/>
    <cellStyle name="Comma 589" xfId="426"/>
    <cellStyle name="Comma 59" xfId="1511"/>
    <cellStyle name="Comma 59 2" xfId="1513"/>
    <cellStyle name="Comma 590" xfId="1506"/>
    <cellStyle name="Comma 591" xfId="1508"/>
    <cellStyle name="Comma 592" xfId="415"/>
    <cellStyle name="Comma 593" xfId="420"/>
    <cellStyle name="Comma 594" xfId="425"/>
    <cellStyle name="Comma 595" xfId="1514"/>
    <cellStyle name="Comma 596" xfId="1515"/>
    <cellStyle name="Comma 597" xfId="1516"/>
    <cellStyle name="Comma 598" xfId="1517"/>
    <cellStyle name="Comma 599" xfId="1518"/>
    <cellStyle name="Comma 6" xfId="1519"/>
    <cellStyle name="Comma 6 2" xfId="875"/>
    <cellStyle name="Comma 60" xfId="1343"/>
    <cellStyle name="Comma 60 2" xfId="1439"/>
    <cellStyle name="Comma 600" xfId="1421"/>
    <cellStyle name="Comma 601" xfId="198"/>
    <cellStyle name="Comma 602" xfId="1425"/>
    <cellStyle name="Comma 603" xfId="1429"/>
    <cellStyle name="Comma 604" xfId="1434"/>
    <cellStyle name="Comma 605" xfId="1442"/>
    <cellStyle name="Comma 606" xfId="1446"/>
    <cellStyle name="Comma 607" xfId="1450"/>
    <cellStyle name="Comma 608" xfId="1454"/>
    <cellStyle name="Comma 609" xfId="1458"/>
    <cellStyle name="Comma 61" xfId="1465"/>
    <cellStyle name="Comma 61 2" xfId="1467"/>
    <cellStyle name="Comma 610" xfId="1441"/>
    <cellStyle name="Comma 611" xfId="1445"/>
    <cellStyle name="Comma 612" xfId="1449"/>
    <cellStyle name="Comma 613" xfId="1453"/>
    <cellStyle name="Comma 614" xfId="1457"/>
    <cellStyle name="Comma 615" xfId="454"/>
    <cellStyle name="Comma 616" xfId="1470"/>
    <cellStyle name="Comma 617" xfId="1474"/>
    <cellStyle name="Comma 618" xfId="1478"/>
    <cellStyle name="Comma 619" xfId="1481"/>
    <cellStyle name="Comma 62" xfId="1484"/>
    <cellStyle name="Comma 62 2" xfId="1486"/>
    <cellStyle name="Comma 620" xfId="453"/>
    <cellStyle name="Comma 621" xfId="1469"/>
    <cellStyle name="Comma 622" xfId="1473"/>
    <cellStyle name="Comma 623" xfId="1477"/>
    <cellStyle name="Comma 63" xfId="1498"/>
    <cellStyle name="Comma 63 2" xfId="1500"/>
    <cellStyle name="Comma 64" xfId="1510"/>
    <cellStyle name="Comma 64 2" xfId="1512"/>
    <cellStyle name="Comma 65" xfId="1521"/>
    <cellStyle name="Comma 65 2" xfId="1523"/>
    <cellStyle name="Comma 66" xfId="1525"/>
    <cellStyle name="Comma 66 2" xfId="1527"/>
    <cellStyle name="Comma 67" xfId="1530"/>
    <cellStyle name="Comma 67 2" xfId="1532"/>
    <cellStyle name="Comma 68" xfId="1534"/>
    <cellStyle name="Comma 68 2" xfId="1536"/>
    <cellStyle name="Comma 69" xfId="1538"/>
    <cellStyle name="Comma 69 2" xfId="1542"/>
    <cellStyle name="Comma 7" xfId="1543"/>
    <cellStyle name="Comma 7 2" xfId="1113"/>
    <cellStyle name="Comma 70" xfId="1520"/>
    <cellStyle name="Comma 70 2" xfId="1522"/>
    <cellStyle name="Comma 71" xfId="1524"/>
    <cellStyle name="Comma 71 2" xfId="1526"/>
    <cellStyle name="Comma 72" xfId="1529"/>
    <cellStyle name="Comma 72 2" xfId="1531"/>
    <cellStyle name="Comma 73" xfId="1533"/>
    <cellStyle name="Comma 73 2" xfId="1535"/>
    <cellStyle name="Comma 74" xfId="1537"/>
    <cellStyle name="Comma 74 2" xfId="1541"/>
    <cellStyle name="Comma 75" xfId="1545"/>
    <cellStyle name="Comma 75 2" xfId="1551"/>
    <cellStyle name="Comma 76" xfId="1553"/>
    <cellStyle name="Comma 76 2" xfId="1559"/>
    <cellStyle name="Comma 77" xfId="661"/>
    <cellStyle name="Comma 77 2" xfId="1565"/>
    <cellStyle name="Comma 78" xfId="1567"/>
    <cellStyle name="Comma 78 2" xfId="549"/>
    <cellStyle name="Comma 79" xfId="1569"/>
    <cellStyle name="Comma 79 2" xfId="567"/>
    <cellStyle name="Comma 8" xfId="1570"/>
    <cellStyle name="Comma 8 2" xfId="1304"/>
    <cellStyle name="Comma 80" xfId="1544"/>
    <cellStyle name="Comma 80 2" xfId="1550"/>
    <cellStyle name="Comma 81" xfId="1552"/>
    <cellStyle name="Comma 81 2" xfId="1558"/>
    <cellStyle name="Comma 82" xfId="660"/>
    <cellStyle name="Comma 82 2" xfId="1564"/>
    <cellStyle name="Comma 83" xfId="1566"/>
    <cellStyle name="Comma 83 2" xfId="548"/>
    <cellStyle name="Comma 84" xfId="1568"/>
    <cellStyle name="Comma 84 2" xfId="566"/>
    <cellStyle name="Comma 85" xfId="1572"/>
    <cellStyle name="Comma 85 2" xfId="339"/>
    <cellStyle name="Comma 86" xfId="1574"/>
    <cellStyle name="Comma 86 2" xfId="621"/>
    <cellStyle name="Comma 87" xfId="1576"/>
    <cellStyle name="Comma 87 2" xfId="1579"/>
    <cellStyle name="Comma 88" xfId="1581"/>
    <cellStyle name="Comma 88 2" xfId="1584"/>
    <cellStyle name="Comma 89" xfId="1586"/>
    <cellStyle name="Comma 89 2" xfId="1588"/>
    <cellStyle name="Comma 9" xfId="376"/>
    <cellStyle name="Comma 9 2" xfId="380"/>
    <cellStyle name="Comma 90" xfId="1571"/>
    <cellStyle name="Comma 90 2" xfId="338"/>
    <cellStyle name="Comma 91" xfId="1573"/>
    <cellStyle name="Comma 91 2" xfId="620"/>
    <cellStyle name="Comma 92" xfId="1575"/>
    <cellStyle name="Comma 92 2" xfId="1578"/>
    <cellStyle name="Comma 93" xfId="1580"/>
    <cellStyle name="Comma 93 2" xfId="1583"/>
    <cellStyle name="Comma 94" xfId="1585"/>
    <cellStyle name="Comma 94 2" xfId="1587"/>
    <cellStyle name="Comma 95" xfId="1589"/>
    <cellStyle name="Comma 95 2" xfId="475"/>
    <cellStyle name="Comma 96" xfId="1590"/>
    <cellStyle name="Comma 96 2" xfId="484"/>
    <cellStyle name="Comma 97" xfId="1591"/>
    <cellStyle name="Comma 97 2" xfId="1592"/>
    <cellStyle name="Comma 98" xfId="1593"/>
    <cellStyle name="Comma 98 2" xfId="1594"/>
    <cellStyle name="Comma 99" xfId="1595"/>
    <cellStyle name="Comma 99 2" xfId="1596"/>
    <cellStyle name="Currency" xfId="1597"/>
    <cellStyle name="Currency [0]" xfId="1433"/>
    <cellStyle name="Currency [0] 2" xfId="1599"/>
    <cellStyle name="Currency [0] 2 2" xfId="208"/>
    <cellStyle name="Currency [0] 3" xfId="1600"/>
    <cellStyle name="Currency [0] 3 2" xfId="7"/>
    <cellStyle name="Currency [0] 4" xfId="1601"/>
    <cellStyle name="Currency [0] 4 2" xfId="1602"/>
    <cellStyle name="Currency [0] 5" xfId="1603"/>
    <cellStyle name="Currency [0] 6" xfId="1604"/>
    <cellStyle name="Currency [0] 7" xfId="1605"/>
    <cellStyle name="Currency 10" xfId="1606"/>
    <cellStyle name="Currency 10 2" xfId="1607"/>
    <cellStyle name="Currency 100" xfId="1609"/>
    <cellStyle name="Currency 100 2" xfId="1611"/>
    <cellStyle name="Currency 101" xfId="1612"/>
    <cellStyle name="Currency 101 2" xfId="1614"/>
    <cellStyle name="Currency 102" xfId="1615"/>
    <cellStyle name="Currency 102 2" xfId="1617"/>
    <cellStyle name="Currency 103" xfId="1618"/>
    <cellStyle name="Currency 103 2" xfId="1619"/>
    <cellStyle name="Currency 104" xfId="1620"/>
    <cellStyle name="Currency 104 2" xfId="1621"/>
    <cellStyle name="Currency 105" xfId="402"/>
    <cellStyle name="Currency 105 2" xfId="1623"/>
    <cellStyle name="Currency 106" xfId="1625"/>
    <cellStyle name="Currency 106 2" xfId="1627"/>
    <cellStyle name="Currency 107" xfId="1629"/>
    <cellStyle name="Currency 107 2" xfId="1631"/>
    <cellStyle name="Currency 108" xfId="1633"/>
    <cellStyle name="Currency 108 2" xfId="1635"/>
    <cellStyle name="Currency 109" xfId="1637"/>
    <cellStyle name="Currency 109 2" xfId="1639"/>
    <cellStyle name="Currency 11" xfId="1641"/>
    <cellStyle name="Currency 11 2" xfId="1643"/>
    <cellStyle name="Currency 110" xfId="401"/>
    <cellStyle name="Currency 110 2" xfId="1622"/>
    <cellStyle name="Currency 111" xfId="1624"/>
    <cellStyle name="Currency 111 2" xfId="1626"/>
    <cellStyle name="Currency 112" xfId="1628"/>
    <cellStyle name="Currency 112 2" xfId="1630"/>
    <cellStyle name="Currency 113" xfId="1632"/>
    <cellStyle name="Currency 113 2" xfId="1634"/>
    <cellStyle name="Currency 114" xfId="1636"/>
    <cellStyle name="Currency 114 2" xfId="1638"/>
    <cellStyle name="Currency 115" xfId="909"/>
    <cellStyle name="Currency 115 2" xfId="1645"/>
    <cellStyle name="Currency 116" xfId="1651"/>
    <cellStyle name="Currency 116 2" xfId="1653"/>
    <cellStyle name="Currency 117" xfId="1655"/>
    <cellStyle name="Currency 117 2" xfId="1657"/>
    <cellStyle name="Currency 118" xfId="1659"/>
    <cellStyle name="Currency 118 2" xfId="1661"/>
    <cellStyle name="Currency 119" xfId="1663"/>
    <cellStyle name="Currency 119 2" xfId="1665"/>
    <cellStyle name="Currency 12" xfId="1666"/>
    <cellStyle name="Currency 12 2" xfId="1667"/>
    <cellStyle name="Currency 120" xfId="908"/>
    <cellStyle name="Currency 120 2" xfId="1644"/>
    <cellStyle name="Currency 121" xfId="1650"/>
    <cellStyle name="Currency 121 2" xfId="1652"/>
    <cellStyle name="Currency 122" xfId="1654"/>
    <cellStyle name="Currency 122 2" xfId="1656"/>
    <cellStyle name="Currency 123" xfId="1658"/>
    <cellStyle name="Currency 123 2" xfId="1660"/>
    <cellStyle name="Currency 124" xfId="1662"/>
    <cellStyle name="Currency 124 2" xfId="1664"/>
    <cellStyle name="Currency 125" xfId="1669"/>
    <cellStyle name="Currency 125 2" xfId="89"/>
    <cellStyle name="Currency 126" xfId="1671"/>
    <cellStyle name="Currency 126 2" xfId="1673"/>
    <cellStyle name="Currency 127" xfId="1675"/>
    <cellStyle name="Currency 127 2" xfId="1677"/>
    <cellStyle name="Currency 128" xfId="1540"/>
    <cellStyle name="Currency 128 2" xfId="1679"/>
    <cellStyle name="Currency 129" xfId="1681"/>
    <cellStyle name="Currency 129 2" xfId="1683"/>
    <cellStyle name="Currency 13" xfId="1684"/>
    <cellStyle name="Currency 13 2" xfId="1685"/>
    <cellStyle name="Currency 130" xfId="1668"/>
    <cellStyle name="Currency 130 2" xfId="88"/>
    <cellStyle name="Currency 131" xfId="1670"/>
    <cellStyle name="Currency 131 2" xfId="1672"/>
    <cellStyle name="Currency 132" xfId="1674"/>
    <cellStyle name="Currency 132 2" xfId="1676"/>
    <cellStyle name="Currency 133" xfId="1539"/>
    <cellStyle name="Currency 133 2" xfId="1678"/>
    <cellStyle name="Currency 134" xfId="1680"/>
    <cellStyle name="Currency 134 2" xfId="1682"/>
    <cellStyle name="Currency 135" xfId="1688"/>
    <cellStyle name="Currency 135 2" xfId="1691"/>
    <cellStyle name="Currency 136" xfId="1695"/>
    <cellStyle name="Currency 136 2" xfId="1698"/>
    <cellStyle name="Currency 137" xfId="1701"/>
    <cellStyle name="Currency 137 2" xfId="1703"/>
    <cellStyle name="Currency 138" xfId="1705"/>
    <cellStyle name="Currency 138 2" xfId="1707"/>
    <cellStyle name="Currency 139" xfId="1709"/>
    <cellStyle name="Currency 139 2" xfId="1711"/>
    <cellStyle name="Currency 14" xfId="1712"/>
    <cellStyle name="Currency 14 2" xfId="1713"/>
    <cellStyle name="Currency 140" xfId="1687"/>
    <cellStyle name="Currency 140 2" xfId="1690"/>
    <cellStyle name="Currency 141" xfId="1694"/>
    <cellStyle name="Currency 141 2" xfId="1697"/>
    <cellStyle name="Currency 142" xfId="1700"/>
    <cellStyle name="Currency 142 2" xfId="1702"/>
    <cellStyle name="Currency 143" xfId="1704"/>
    <cellStyle name="Currency 143 2" xfId="1706"/>
    <cellStyle name="Currency 144" xfId="1708"/>
    <cellStyle name="Currency 144 2" xfId="1710"/>
    <cellStyle name="Currency 145" xfId="1716"/>
    <cellStyle name="Currency 145 2" xfId="1719"/>
    <cellStyle name="Currency 146" xfId="1722"/>
    <cellStyle name="Currency 146 2" xfId="1725"/>
    <cellStyle name="Currency 147" xfId="1728"/>
    <cellStyle name="Currency 147 2" xfId="1731"/>
    <cellStyle name="Currency 148" xfId="1734"/>
    <cellStyle name="Currency 148 2" xfId="1737"/>
    <cellStyle name="Currency 149" xfId="1740"/>
    <cellStyle name="Currency 149 2" xfId="1743"/>
    <cellStyle name="Currency 15" xfId="1745"/>
    <cellStyle name="Currency 15 2" xfId="1747"/>
    <cellStyle name="Currency 150" xfId="1715"/>
    <cellStyle name="Currency 150 2" xfId="1718"/>
    <cellStyle name="Currency 151" xfId="1721"/>
    <cellStyle name="Currency 151 2" xfId="1724"/>
    <cellStyle name="Currency 152" xfId="1727"/>
    <cellStyle name="Currency 152 2" xfId="1730"/>
    <cellStyle name="Currency 153" xfId="1733"/>
    <cellStyle name="Currency 153 2" xfId="1736"/>
    <cellStyle name="Currency 154" xfId="1739"/>
    <cellStyle name="Currency 154 2" xfId="1742"/>
    <cellStyle name="Currency 155" xfId="1751"/>
    <cellStyle name="Currency 155 2" xfId="1755"/>
    <cellStyle name="Currency 156" xfId="1759"/>
    <cellStyle name="Currency 156 2" xfId="1763"/>
    <cellStyle name="Currency 157" xfId="1767"/>
    <cellStyle name="Currency 157 2" xfId="1771"/>
    <cellStyle name="Currency 158" xfId="1775"/>
    <cellStyle name="Currency 158 2" xfId="1649"/>
    <cellStyle name="Currency 159" xfId="1779"/>
    <cellStyle name="Currency 159 2" xfId="1787"/>
    <cellStyle name="Currency 16" xfId="1789"/>
    <cellStyle name="Currency 16 2" xfId="1791"/>
    <cellStyle name="Currency 160" xfId="1750"/>
    <cellStyle name="Currency 160 2" xfId="1754"/>
    <cellStyle name="Currency 161" xfId="1758"/>
    <cellStyle name="Currency 161 2" xfId="1762"/>
    <cellStyle name="Currency 162" xfId="1766"/>
    <cellStyle name="Currency 162 2" xfId="1770"/>
    <cellStyle name="Currency 163" xfId="1774"/>
    <cellStyle name="Currency 163 2" xfId="1648"/>
    <cellStyle name="Currency 164" xfId="1778"/>
    <cellStyle name="Currency 164 2" xfId="1786"/>
    <cellStyle name="Currency 165" xfId="921"/>
    <cellStyle name="Currency 165 2" xfId="1799"/>
    <cellStyle name="Currency 166" xfId="1785"/>
    <cellStyle name="Currency 166 2" xfId="1807"/>
    <cellStyle name="Currency 167" xfId="1811"/>
    <cellStyle name="Currency 167 2" xfId="1819"/>
    <cellStyle name="Currency 168" xfId="1823"/>
    <cellStyle name="Currency 168 2" xfId="1831"/>
    <cellStyle name="Currency 169" xfId="1835"/>
    <cellStyle name="Currency 169 2" xfId="1839"/>
    <cellStyle name="Currency 17" xfId="1841"/>
    <cellStyle name="Currency 17 2" xfId="1843"/>
    <cellStyle name="Currency 170" xfId="920"/>
    <cellStyle name="Currency 170 2" xfId="1798"/>
    <cellStyle name="Currency 171" xfId="1784"/>
    <cellStyle name="Currency 171 2" xfId="1806"/>
    <cellStyle name="Currency 172" xfId="1810"/>
    <cellStyle name="Currency 172 2" xfId="1818"/>
    <cellStyle name="Currency 173" xfId="1822"/>
    <cellStyle name="Currency 173 2" xfId="1830"/>
    <cellStyle name="Currency 174" xfId="1834"/>
    <cellStyle name="Currency 174 2" xfId="1838"/>
    <cellStyle name="Currency 175" xfId="1847"/>
    <cellStyle name="Currency 175 2" xfId="1851"/>
    <cellStyle name="Currency 176" xfId="1855"/>
    <cellStyle name="Currency 176 2" xfId="1859"/>
    <cellStyle name="Currency 177" xfId="1863"/>
    <cellStyle name="Currency 177 2" xfId="1867"/>
    <cellStyle name="Currency 178" xfId="1549"/>
    <cellStyle name="Currency 178 2" xfId="1871"/>
    <cellStyle name="Currency 179" xfId="1875"/>
    <cellStyle name="Currency 179 2" xfId="1879"/>
    <cellStyle name="Currency 18" xfId="1881"/>
    <cellStyle name="Currency 18 2" xfId="1883"/>
    <cellStyle name="Currency 180" xfId="1846"/>
    <cellStyle name="Currency 180 2" xfId="1850"/>
    <cellStyle name="Currency 181" xfId="1854"/>
    <cellStyle name="Currency 181 2" xfId="1858"/>
    <cellStyle name="Currency 182" xfId="1862"/>
    <cellStyle name="Currency 182 2" xfId="1866"/>
    <cellStyle name="Currency 183" xfId="1548"/>
    <cellStyle name="Currency 183 2" xfId="1870"/>
    <cellStyle name="Currency 184" xfId="1874"/>
    <cellStyle name="Currency 184 2" xfId="1878"/>
    <cellStyle name="Currency 185" xfId="1888"/>
    <cellStyle name="Currency 185 2" xfId="1893"/>
    <cellStyle name="Currency 186" xfId="1899"/>
    <cellStyle name="Currency 186 2" xfId="1904"/>
    <cellStyle name="Currency 187" xfId="1910"/>
    <cellStyle name="Currency 187 2" xfId="1914"/>
    <cellStyle name="Currency 188" xfId="1918"/>
    <cellStyle name="Currency 188 2" xfId="1922"/>
    <cellStyle name="Currency 189" xfId="1926"/>
    <cellStyle name="Currency 189 2" xfId="1930"/>
    <cellStyle name="Currency 19" xfId="1932"/>
    <cellStyle name="Currency 19 2" xfId="1934"/>
    <cellStyle name="Currency 190" xfId="1887"/>
    <cellStyle name="Currency 190 2" xfId="1892"/>
    <cellStyle name="Currency 191" xfId="1898"/>
    <cellStyle name="Currency 191 2" xfId="1903"/>
    <cellStyle name="Currency 192" xfId="1909"/>
    <cellStyle name="Currency 192 2" xfId="1913"/>
    <cellStyle name="Currency 193" xfId="1917"/>
    <cellStyle name="Currency 193 2" xfId="1921"/>
    <cellStyle name="Currency 194" xfId="1925"/>
    <cellStyle name="Currency 194 2" xfId="1929"/>
    <cellStyle name="Currency 195" xfId="1938"/>
    <cellStyle name="Currency 195 2" xfId="1942"/>
    <cellStyle name="Currency 196" xfId="1946"/>
    <cellStyle name="Currency 196 2" xfId="1950"/>
    <cellStyle name="Currency 197" xfId="1954"/>
    <cellStyle name="Currency 197 2" xfId="1958"/>
    <cellStyle name="Currency 198" xfId="1962"/>
    <cellStyle name="Currency 198 2" xfId="1966"/>
    <cellStyle name="Currency 199" xfId="1970"/>
    <cellStyle name="Currency 199 2" xfId="1974"/>
    <cellStyle name="Currency 2" xfId="1975"/>
    <cellStyle name="Currency 2 2" xfId="1976"/>
    <cellStyle name="Currency 20" xfId="1744"/>
    <cellStyle name="Currency 20 2" xfId="1746"/>
    <cellStyle name="Currency 200" xfId="1714"/>
    <cellStyle name="Currency 200 2" xfId="1717"/>
    <cellStyle name="Currency 201" xfId="1720"/>
    <cellStyle name="Currency 201 2" xfId="1723"/>
    <cellStyle name="Currency 202" xfId="1726"/>
    <cellStyle name="Currency 202 2" xfId="1729"/>
    <cellStyle name="Currency 203" xfId="1732"/>
    <cellStyle name="Currency 203 2" xfId="1735"/>
    <cellStyle name="Currency 204" xfId="1738"/>
    <cellStyle name="Currency 204 2" xfId="1741"/>
    <cellStyle name="Currency 205" xfId="1749"/>
    <cellStyle name="Currency 205 2" xfId="1753"/>
    <cellStyle name="Currency 206" xfId="1757"/>
    <cellStyle name="Currency 206 2" xfId="1761"/>
    <cellStyle name="Currency 207" xfId="1765"/>
    <cellStyle name="Currency 207 2" xfId="1769"/>
    <cellStyle name="Currency 208" xfId="1773"/>
    <cellStyle name="Currency 208 2" xfId="1647"/>
    <cellStyle name="Currency 209" xfId="1777"/>
    <cellStyle name="Currency 209 2" xfId="1783"/>
    <cellStyle name="Currency 21" xfId="1788"/>
    <cellStyle name="Currency 21 2" xfId="1790"/>
    <cellStyle name="Currency 210" xfId="1748"/>
    <cellStyle name="Currency 210 2" xfId="1752"/>
    <cellStyle name="Currency 211" xfId="1756"/>
    <cellStyle name="Currency 211 2" xfId="1760"/>
    <cellStyle name="Currency 212" xfId="1764"/>
    <cellStyle name="Currency 212 2" xfId="1768"/>
    <cellStyle name="Currency 213" xfId="1772"/>
    <cellStyle name="Currency 213 2" xfId="1646"/>
    <cellStyle name="Currency 214" xfId="1776"/>
    <cellStyle name="Currency 214 2" xfId="1782"/>
    <cellStyle name="Currency 215" xfId="919"/>
    <cellStyle name="Currency 215 2" xfId="1797"/>
    <cellStyle name="Currency 216" xfId="1781"/>
    <cellStyle name="Currency 216 2" xfId="1805"/>
    <cellStyle name="Currency 217" xfId="1809"/>
    <cellStyle name="Currency 217 2" xfId="1817"/>
    <cellStyle name="Currency 218" xfId="1821"/>
    <cellStyle name="Currency 218 2" xfId="1829"/>
    <cellStyle name="Currency 219" xfId="1833"/>
    <cellStyle name="Currency 219 2" xfId="1837"/>
    <cellStyle name="Currency 22" xfId="1840"/>
    <cellStyle name="Currency 22 2" xfId="1842"/>
    <cellStyle name="Currency 220" xfId="918"/>
    <cellStyle name="Currency 220 2" xfId="1796"/>
    <cellStyle name="Currency 221" xfId="1780"/>
    <cellStyle name="Currency 221 2" xfId="1804"/>
    <cellStyle name="Currency 222" xfId="1808"/>
    <cellStyle name="Currency 222 2" xfId="1816"/>
    <cellStyle name="Currency 223" xfId="1820"/>
    <cellStyle name="Currency 223 2" xfId="1828"/>
    <cellStyle name="Currency 224" xfId="1832"/>
    <cellStyle name="Currency 224 2" xfId="1836"/>
    <cellStyle name="Currency 225" xfId="1845"/>
    <cellStyle name="Currency 225 2" xfId="1849"/>
    <cellStyle name="Currency 226" xfId="1853"/>
    <cellStyle name="Currency 226 2" xfId="1857"/>
    <cellStyle name="Currency 227" xfId="1861"/>
    <cellStyle name="Currency 227 2" xfId="1865"/>
    <cellStyle name="Currency 228" xfId="1547"/>
    <cellStyle name="Currency 228 2" xfId="1869"/>
    <cellStyle name="Currency 229" xfId="1873"/>
    <cellStyle name="Currency 229 2" xfId="1877"/>
    <cellStyle name="Currency 23" xfId="1880"/>
    <cellStyle name="Currency 23 2" xfId="1882"/>
    <cellStyle name="Currency 230" xfId="1844"/>
    <cellStyle name="Currency 230 2" xfId="1848"/>
    <cellStyle name="Currency 231" xfId="1852"/>
    <cellStyle name="Currency 231 2" xfId="1856"/>
    <cellStyle name="Currency 232" xfId="1860"/>
    <cellStyle name="Currency 232 2" xfId="1864"/>
    <cellStyle name="Currency 233" xfId="1546"/>
    <cellStyle name="Currency 233 2" xfId="1868"/>
    <cellStyle name="Currency 234" xfId="1872"/>
    <cellStyle name="Currency 234 2" xfId="1876"/>
    <cellStyle name="Currency 235" xfId="1886"/>
    <cellStyle name="Currency 235 2" xfId="1891"/>
    <cellStyle name="Currency 236" xfId="1897"/>
    <cellStyle name="Currency 236 2" xfId="1902"/>
    <cellStyle name="Currency 237" xfId="1908"/>
    <cellStyle name="Currency 237 2" xfId="1912"/>
    <cellStyle name="Currency 238" xfId="1916"/>
    <cellStyle name="Currency 238 2" xfId="1920"/>
    <cellStyle name="Currency 239" xfId="1924"/>
    <cellStyle name="Currency 239 2" xfId="1928"/>
    <cellStyle name="Currency 24" xfId="1931"/>
    <cellStyle name="Currency 24 2" xfId="1933"/>
    <cellStyle name="Currency 240" xfId="1885"/>
    <cellStyle name="Currency 240 2" xfId="1890"/>
    <cellStyle name="Currency 241" xfId="1896"/>
    <cellStyle name="Currency 241 2" xfId="1901"/>
    <cellStyle name="Currency 242" xfId="1907"/>
    <cellStyle name="Currency 242 2" xfId="1911"/>
    <cellStyle name="Currency 243" xfId="1915"/>
    <cellStyle name="Currency 243 2" xfId="1919"/>
    <cellStyle name="Currency 244" xfId="1923"/>
    <cellStyle name="Currency 244 2" xfId="1927"/>
    <cellStyle name="Currency 245" xfId="1937"/>
    <cellStyle name="Currency 245 2" xfId="1941"/>
    <cellStyle name="Currency 246" xfId="1945"/>
    <cellStyle name="Currency 246 2" xfId="1949"/>
    <cellStyle name="Currency 247" xfId="1953"/>
    <cellStyle name="Currency 247 2" xfId="1957"/>
    <cellStyle name="Currency 248" xfId="1961"/>
    <cellStyle name="Currency 248 2" xfId="1965"/>
    <cellStyle name="Currency 249" xfId="1969"/>
    <cellStyle name="Currency 249 2" xfId="1973"/>
    <cellStyle name="Currency 25" xfId="1978"/>
    <cellStyle name="Currency 25 2" xfId="1980"/>
    <cellStyle name="Currency 250" xfId="1936"/>
    <cellStyle name="Currency 250 2" xfId="1940"/>
    <cellStyle name="Currency 251" xfId="1944"/>
    <cellStyle name="Currency 251 2" xfId="1948"/>
    <cellStyle name="Currency 252" xfId="1952"/>
    <cellStyle name="Currency 252 2" xfId="1956"/>
    <cellStyle name="Currency 253" xfId="1960"/>
    <cellStyle name="Currency 253 2" xfId="1964"/>
    <cellStyle name="Currency 254" xfId="1968"/>
    <cellStyle name="Currency 254 2" xfId="1972"/>
    <cellStyle name="Currency 255" xfId="1984"/>
    <cellStyle name="Currency 255 2" xfId="1988"/>
    <cellStyle name="Currency 256" xfId="1992"/>
    <cellStyle name="Currency 256 2" xfId="1996"/>
    <cellStyle name="Currency 257" xfId="2000"/>
    <cellStyle name="Currency 257 2" xfId="2004"/>
    <cellStyle name="Currency 258" xfId="2008"/>
    <cellStyle name="Currency 258 2" xfId="2012"/>
    <cellStyle name="Currency 259" xfId="2016"/>
    <cellStyle name="Currency 259 2" xfId="2020"/>
    <cellStyle name="Currency 26" xfId="2023"/>
    <cellStyle name="Currency 26 2" xfId="2025"/>
    <cellStyle name="Currency 260" xfId="1983"/>
    <cellStyle name="Currency 260 2" xfId="1987"/>
    <cellStyle name="Currency 261" xfId="1991"/>
    <cellStyle name="Currency 261 2" xfId="1995"/>
    <cellStyle name="Currency 262" xfId="1999"/>
    <cellStyle name="Currency 262 2" xfId="2003"/>
    <cellStyle name="Currency 263" xfId="2007"/>
    <cellStyle name="Currency 263 2" xfId="2011"/>
    <cellStyle name="Currency 264" xfId="2015"/>
    <cellStyle name="Currency 264 2" xfId="2019"/>
    <cellStyle name="Currency 265" xfId="933"/>
    <cellStyle name="Currency 265 2" xfId="2029"/>
    <cellStyle name="Currency 266" xfId="1795"/>
    <cellStyle name="Currency 266 2" xfId="2033"/>
    <cellStyle name="Currency 267" xfId="2037"/>
    <cellStyle name="Currency 267 2" xfId="2041"/>
    <cellStyle name="Currency 268" xfId="2045"/>
    <cellStyle name="Currency 268 2" xfId="2049"/>
    <cellStyle name="Currency 269" xfId="2053"/>
    <cellStyle name="Currency 269 2" xfId="2057"/>
    <cellStyle name="Currency 27" xfId="2059"/>
    <cellStyle name="Currency 27 2" xfId="2061"/>
    <cellStyle name="Currency 270" xfId="932"/>
    <cellStyle name="Currency 270 2" xfId="2028"/>
    <cellStyle name="Currency 271" xfId="1794"/>
    <cellStyle name="Currency 271 2" xfId="2032"/>
    <cellStyle name="Currency 272" xfId="2036"/>
    <cellStyle name="Currency 272 2" xfId="2040"/>
    <cellStyle name="Currency 273" xfId="2044"/>
    <cellStyle name="Currency 273 2" xfId="2048"/>
    <cellStyle name="Currency 274" xfId="2052"/>
    <cellStyle name="Currency 274 2" xfId="2056"/>
    <cellStyle name="Currency 275" xfId="2065"/>
    <cellStyle name="Currency 275 2" xfId="2069"/>
    <cellStyle name="Currency 276" xfId="2073"/>
    <cellStyle name="Currency 276 2" xfId="2078"/>
    <cellStyle name="Currency 277" xfId="2082"/>
    <cellStyle name="Currency 277 2" xfId="2086"/>
    <cellStyle name="Currency 278" xfId="1557"/>
    <cellStyle name="Currency 278 2" xfId="2090"/>
    <cellStyle name="Currency 279" xfId="2095"/>
    <cellStyle name="Currency 279 2" xfId="2100"/>
    <cellStyle name="Currency 28" xfId="2102"/>
    <cellStyle name="Currency 28 2" xfId="2104"/>
    <cellStyle name="Currency 280" xfId="2064"/>
    <cellStyle name="Currency 280 2" xfId="2068"/>
    <cellStyle name="Currency 281" xfId="2072"/>
    <cellStyle name="Currency 281 2" xfId="2077"/>
    <cellStyle name="Currency 282" xfId="2081"/>
    <cellStyle name="Currency 282 2" xfId="2085"/>
    <cellStyle name="Currency 283" xfId="1556"/>
    <cellStyle name="Currency 283 2" xfId="2089"/>
    <cellStyle name="Currency 284" xfId="2094"/>
    <cellStyle name="Currency 284 2" xfId="2099"/>
    <cellStyle name="Currency 285" xfId="2110"/>
    <cellStyle name="Currency 285 2" xfId="2114"/>
    <cellStyle name="Currency 286" xfId="2119"/>
    <cellStyle name="Currency 286 2" xfId="2123"/>
    <cellStyle name="Currency 287" xfId="2128"/>
    <cellStyle name="Currency 287 2" xfId="695"/>
    <cellStyle name="Currency 288" xfId="2132"/>
    <cellStyle name="Currency 288 2" xfId="858"/>
    <cellStyle name="Currency 289" xfId="2136"/>
    <cellStyle name="Currency 289 2" xfId="1096"/>
    <cellStyle name="Currency 29" xfId="2138"/>
    <cellStyle name="Currency 29 2" xfId="2140"/>
    <cellStyle name="Currency 290" xfId="2109"/>
    <cellStyle name="Currency 290 2" xfId="2113"/>
    <cellStyle name="Currency 291" xfId="2118"/>
    <cellStyle name="Currency 291 2" xfId="2122"/>
    <cellStyle name="Currency 292" xfId="2127"/>
    <cellStyle name="Currency 292 2" xfId="694"/>
    <cellStyle name="Currency 293" xfId="2131"/>
    <cellStyle name="Currency 293 2" xfId="857"/>
    <cellStyle name="Currency 294" xfId="2135"/>
    <cellStyle name="Currency 294 2" xfId="1095"/>
    <cellStyle name="Currency 295" xfId="2144"/>
    <cellStyle name="Currency 295 2" xfId="1287"/>
    <cellStyle name="Currency 296" xfId="2148"/>
    <cellStyle name="Currency 296 2" xfId="1408"/>
    <cellStyle name="Currency 297" xfId="2152"/>
    <cellStyle name="Currency 297 2" xfId="1505"/>
    <cellStyle name="Currency 298" xfId="2156"/>
    <cellStyle name="Currency 298 2" xfId="2160"/>
    <cellStyle name="Currency 299" xfId="2164"/>
    <cellStyle name="Currency 299 2" xfId="2168"/>
    <cellStyle name="Currency 3" xfId="2169"/>
    <cellStyle name="Currency 3 2" xfId="2170"/>
    <cellStyle name="Currency 30" xfId="1977"/>
    <cellStyle name="Currency 30 2" xfId="1979"/>
    <cellStyle name="Currency 300" xfId="1935"/>
    <cellStyle name="Currency 300 2" xfId="1939"/>
    <cellStyle name="Currency 301" xfId="1943"/>
    <cellStyle name="Currency 301 2" xfId="1947"/>
    <cellStyle name="Currency 302" xfId="1951"/>
    <cellStyle name="Currency 302 2" xfId="1955"/>
    <cellStyle name="Currency 303" xfId="1959"/>
    <cellStyle name="Currency 303 2" xfId="1963"/>
    <cellStyle name="Currency 304" xfId="1967"/>
    <cellStyle name="Currency 304 2" xfId="1971"/>
    <cellStyle name="Currency 305" xfId="1982"/>
    <cellStyle name="Currency 305 2" xfId="1986"/>
    <cellStyle name="Currency 306" xfId="1990"/>
    <cellStyle name="Currency 306 2" xfId="1994"/>
    <cellStyle name="Currency 307" xfId="1998"/>
    <cellStyle name="Currency 307 2" xfId="2002"/>
    <cellStyle name="Currency 308" xfId="2006"/>
    <cellStyle name="Currency 308 2" xfId="2010"/>
    <cellStyle name="Currency 309" xfId="2014"/>
    <cellStyle name="Currency 309 2" xfId="2018"/>
    <cellStyle name="Currency 31" xfId="2022"/>
    <cellStyle name="Currency 31 2" xfId="2024"/>
    <cellStyle name="Currency 310" xfId="1981"/>
    <cellStyle name="Currency 310 2" xfId="1985"/>
    <cellStyle name="Currency 311" xfId="1989"/>
    <cellStyle name="Currency 311 2" xfId="1993"/>
    <cellStyle name="Currency 312" xfId="1997"/>
    <cellStyle name="Currency 312 2" xfId="2001"/>
    <cellStyle name="Currency 313" xfId="2005"/>
    <cellStyle name="Currency 313 2" xfId="2009"/>
    <cellStyle name="Currency 314" xfId="2013"/>
    <cellStyle name="Currency 314 2" xfId="2017"/>
    <cellStyle name="Currency 315" xfId="931"/>
    <cellStyle name="Currency 315 2" xfId="2027"/>
    <cellStyle name="Currency 316" xfId="1793"/>
    <cellStyle name="Currency 316 2" xfId="2031"/>
    <cellStyle name="Currency 317" xfId="2035"/>
    <cellStyle name="Currency 317 2" xfId="2039"/>
    <cellStyle name="Currency 318" xfId="2043"/>
    <cellStyle name="Currency 318 2" xfId="2047"/>
    <cellStyle name="Currency 319" xfId="2051"/>
    <cellStyle name="Currency 319 2" xfId="2055"/>
    <cellStyle name="Currency 32" xfId="2058"/>
    <cellStyle name="Currency 32 2" xfId="2060"/>
    <cellStyle name="Currency 320" xfId="930"/>
    <cellStyle name="Currency 320 2" xfId="2026"/>
    <cellStyle name="Currency 321" xfId="1792"/>
    <cellStyle name="Currency 321 2" xfId="2030"/>
    <cellStyle name="Currency 322" xfId="2034"/>
    <cellStyle name="Currency 322 2" xfId="2038"/>
    <cellStyle name="Currency 323" xfId="2042"/>
    <cellStyle name="Currency 323 2" xfId="2046"/>
    <cellStyle name="Currency 324" xfId="2050"/>
    <cellStyle name="Currency 324 2" xfId="2054"/>
    <cellStyle name="Currency 325" xfId="2063"/>
    <cellStyle name="Currency 325 2" xfId="2067"/>
    <cellStyle name="Currency 326" xfId="2071"/>
    <cellStyle name="Currency 326 2" xfId="2076"/>
    <cellStyle name="Currency 327" xfId="2080"/>
    <cellStyle name="Currency 327 2" xfId="2084"/>
    <cellStyle name="Currency 328" xfId="1555"/>
    <cellStyle name="Currency 328 2" xfId="2088"/>
    <cellStyle name="Currency 329" xfId="2093"/>
    <cellStyle name="Currency 329 2" xfId="2098"/>
    <cellStyle name="Currency 33" xfId="2101"/>
    <cellStyle name="Currency 33 2" xfId="2103"/>
    <cellStyle name="Currency 330" xfId="2062"/>
    <cellStyle name="Currency 330 2" xfId="2066"/>
    <cellStyle name="Currency 331" xfId="2070"/>
    <cellStyle name="Currency 331 2" xfId="2075"/>
    <cellStyle name="Currency 332" xfId="2079"/>
    <cellStyle name="Currency 332 2" xfId="2083"/>
    <cellStyle name="Currency 333" xfId="1554"/>
    <cellStyle name="Currency 333 2" xfId="2087"/>
    <cellStyle name="Currency 334" xfId="2092"/>
    <cellStyle name="Currency 334 2" xfId="2097"/>
    <cellStyle name="Currency 335" xfId="2108"/>
    <cellStyle name="Currency 335 2" xfId="2112"/>
    <cellStyle name="Currency 336" xfId="2117"/>
    <cellStyle name="Currency 336 2" xfId="2121"/>
    <cellStyle name="Currency 337" xfId="2126"/>
    <cellStyle name="Currency 337 2" xfId="693"/>
    <cellStyle name="Currency 338" xfId="2130"/>
    <cellStyle name="Currency 338 2" xfId="856"/>
    <cellStyle name="Currency 339" xfId="2134"/>
    <cellStyle name="Currency 339 2" xfId="1094"/>
    <cellStyle name="Currency 34" xfId="2137"/>
    <cellStyle name="Currency 34 2" xfId="2139"/>
    <cellStyle name="Currency 340" xfId="2107"/>
    <cellStyle name="Currency 340 2" xfId="2111"/>
    <cellStyle name="Currency 341" xfId="2116"/>
    <cellStyle name="Currency 341 2" xfId="2120"/>
    <cellStyle name="Currency 342" xfId="2125"/>
    <cellStyle name="Currency 342 2" xfId="692"/>
    <cellStyle name="Currency 343" xfId="2129"/>
    <cellStyle name="Currency 343 2" xfId="855"/>
    <cellStyle name="Currency 344" xfId="2133"/>
    <cellStyle name="Currency 344 2" xfId="1093"/>
    <cellStyle name="Currency 345" xfId="2143"/>
    <cellStyle name="Currency 345 2" xfId="1286"/>
    <cellStyle name="Currency 346" xfId="2147"/>
    <cellStyle name="Currency 346 2" xfId="1407"/>
    <cellStyle name="Currency 347" xfId="2151"/>
    <cellStyle name="Currency 347 2" xfId="1504"/>
    <cellStyle name="Currency 348" xfId="2155"/>
    <cellStyle name="Currency 348 2" xfId="2159"/>
    <cellStyle name="Currency 349" xfId="2163"/>
    <cellStyle name="Currency 349 2" xfId="2167"/>
    <cellStyle name="Currency 35" xfId="2172"/>
    <cellStyle name="Currency 35 2" xfId="2174"/>
    <cellStyle name="Currency 350" xfId="2142"/>
    <cellStyle name="Currency 350 2" xfId="1285"/>
    <cellStyle name="Currency 351" xfId="2146"/>
    <cellStyle name="Currency 351 2" xfId="1406"/>
    <cellStyle name="Currency 352" xfId="2150"/>
    <cellStyle name="Currency 352 2" xfId="1503"/>
    <cellStyle name="Currency 353" xfId="2154"/>
    <cellStyle name="Currency 353 2" xfId="2158"/>
    <cellStyle name="Currency 354" xfId="2162"/>
    <cellStyle name="Currency 354 2" xfId="2166"/>
    <cellStyle name="Currency 355" xfId="2178"/>
    <cellStyle name="Currency 355 2" xfId="2182"/>
    <cellStyle name="Currency 356" xfId="2186"/>
    <cellStyle name="Currency 356 2" xfId="2190"/>
    <cellStyle name="Currency 357" xfId="2194"/>
    <cellStyle name="Currency 357 2" xfId="2198"/>
    <cellStyle name="Currency 358" xfId="2202"/>
    <cellStyle name="Currency 358 2" xfId="2206"/>
    <cellStyle name="Currency 359" xfId="2210"/>
    <cellStyle name="Currency 359 2" xfId="2214"/>
    <cellStyle name="Currency 36" xfId="2216"/>
    <cellStyle name="Currency 36 2" xfId="2218"/>
    <cellStyle name="Currency 360" xfId="2177"/>
    <cellStyle name="Currency 360 2" xfId="2181"/>
    <cellStyle name="Currency 361" xfId="2185"/>
    <cellStyle name="Currency 361 2" xfId="2189"/>
    <cellStyle name="Currency 362" xfId="2193"/>
    <cellStyle name="Currency 362 2" xfId="2197"/>
    <cellStyle name="Currency 363" xfId="2201"/>
    <cellStyle name="Currency 363 2" xfId="2205"/>
    <cellStyle name="Currency 364" xfId="2209"/>
    <cellStyle name="Currency 364 2" xfId="2213"/>
    <cellStyle name="Currency 365" xfId="945"/>
    <cellStyle name="Currency 365 2" xfId="626"/>
    <cellStyle name="Currency 366" xfId="1803"/>
    <cellStyle name="Currency 366 2" xfId="1464"/>
    <cellStyle name="Currency 367" xfId="2222"/>
    <cellStyle name="Currency 367 2" xfId="2226"/>
    <cellStyle name="Currency 368" xfId="2230"/>
    <cellStyle name="Currency 368 2" xfId="2234"/>
    <cellStyle name="Currency 369" xfId="2238"/>
    <cellStyle name="Currency 369 2" xfId="2242"/>
    <cellStyle name="Currency 37" xfId="2244"/>
    <cellStyle name="Currency 37 2" xfId="2246"/>
    <cellStyle name="Currency 370" xfId="944"/>
    <cellStyle name="Currency 370 2" xfId="625"/>
    <cellStyle name="Currency 371" xfId="1802"/>
    <cellStyle name="Currency 371 2" xfId="1463"/>
    <cellStyle name="Currency 372" xfId="2221"/>
    <cellStyle name="Currency 372 2" xfId="2225"/>
    <cellStyle name="Currency 373" xfId="2229"/>
    <cellStyle name="Currency 373 2" xfId="2233"/>
    <cellStyle name="Currency 374" xfId="2237"/>
    <cellStyle name="Currency 374 2" xfId="2241"/>
    <cellStyle name="Currency 375" xfId="2250"/>
    <cellStyle name="Currency 375 2" xfId="2254"/>
    <cellStyle name="Currency 376" xfId="2258"/>
    <cellStyle name="Currency 376 2" xfId="2262"/>
    <cellStyle name="Currency 377" xfId="2266"/>
    <cellStyle name="Currency 377 2" xfId="2270"/>
    <cellStyle name="Currency 378" xfId="1563"/>
    <cellStyle name="Currency 378 2" xfId="2275"/>
    <cellStyle name="Currency 379" xfId="2280"/>
    <cellStyle name="Currency 379 2" xfId="2285"/>
    <cellStyle name="Currency 38" xfId="2287"/>
    <cellStyle name="Currency 38 2" xfId="2289"/>
    <cellStyle name="Currency 380" xfId="2249"/>
    <cellStyle name="Currency 380 2" xfId="2253"/>
    <cellStyle name="Currency 381" xfId="2257"/>
    <cellStyle name="Currency 381 2" xfId="2261"/>
    <cellStyle name="Currency 382" xfId="2265"/>
    <cellStyle name="Currency 382 2" xfId="2269"/>
    <cellStyle name="Currency 383" xfId="1562"/>
    <cellStyle name="Currency 383 2" xfId="2274"/>
    <cellStyle name="Currency 384" xfId="2279"/>
    <cellStyle name="Currency 384 2" xfId="2284"/>
    <cellStyle name="Currency 385" xfId="2294"/>
    <cellStyle name="Currency 385 2" xfId="658"/>
    <cellStyle name="Currency 386" xfId="2298"/>
    <cellStyle name="Currency 386 2" xfId="2303"/>
    <cellStyle name="Currency 387" xfId="2308"/>
    <cellStyle name="Currency 387 2" xfId="2312"/>
    <cellStyle name="Currency 388" xfId="2316"/>
    <cellStyle name="Currency 388 2" xfId="4"/>
    <cellStyle name="Currency 389" xfId="2320"/>
    <cellStyle name="Currency 389 2" xfId="2324"/>
    <cellStyle name="Currency 39" xfId="2326"/>
    <cellStyle name="Currency 39 2" xfId="2328"/>
    <cellStyle name="Currency 390" xfId="2293"/>
    <cellStyle name="Currency 390 2" xfId="657"/>
    <cellStyle name="Currency 391" xfId="2297"/>
    <cellStyle name="Currency 391 2" xfId="2302"/>
    <cellStyle name="Currency 392" xfId="2307"/>
    <cellStyle name="Currency 392 2" xfId="2311"/>
    <cellStyle name="Currency 393" xfId="2315"/>
    <cellStyle name="Currency 393 2" xfId="3"/>
    <cellStyle name="Currency 394" xfId="2319"/>
    <cellStyle name="Currency 394 2" xfId="2323"/>
    <cellStyle name="Currency 395" xfId="2332"/>
    <cellStyle name="Currency 395 2" xfId="53"/>
    <cellStyle name="Currency 396" xfId="2336"/>
    <cellStyle name="Currency 396 2" xfId="608"/>
    <cellStyle name="Currency 397" xfId="2340"/>
    <cellStyle name="Currency 397 2" xfId="2342"/>
    <cellStyle name="Currency 398" xfId="2346"/>
    <cellStyle name="Currency 398 2" xfId="2347"/>
    <cellStyle name="Currency 399" xfId="2351"/>
    <cellStyle name="Currency 399 2" xfId="2352"/>
    <cellStyle name="Currency 4" xfId="2353"/>
    <cellStyle name="Currency 4 2" xfId="2354"/>
    <cellStyle name="Currency 40" xfId="2171"/>
    <cellStyle name="Currency 40 2" xfId="2173"/>
    <cellStyle name="Currency 400" xfId="2141"/>
    <cellStyle name="Currency 400 2" xfId="1284"/>
    <cellStyle name="Currency 401" xfId="2145"/>
    <cellStyle name="Currency 401 2" xfId="1405"/>
    <cellStyle name="Currency 402" xfId="2149"/>
    <cellStyle name="Currency 402 2" xfId="1502"/>
    <cellStyle name="Currency 403" xfId="2153"/>
    <cellStyle name="Currency 403 2" xfId="2157"/>
    <cellStyle name="Currency 404" xfId="2161"/>
    <cellStyle name="Currency 404 2" xfId="2165"/>
    <cellStyle name="Currency 405" xfId="2176"/>
    <cellStyle name="Currency 405 2" xfId="2180"/>
    <cellStyle name="Currency 406" xfId="2184"/>
    <cellStyle name="Currency 406 2" xfId="2188"/>
    <cellStyle name="Currency 407" xfId="2192"/>
    <cellStyle name="Currency 407 2" xfId="2196"/>
    <cellStyle name="Currency 408" xfId="2200"/>
    <cellStyle name="Currency 408 2" xfId="2204"/>
    <cellStyle name="Currency 409" xfId="2208"/>
    <cellStyle name="Currency 409 2" xfId="2212"/>
    <cellStyle name="Currency 41" xfId="2215"/>
    <cellStyle name="Currency 41 2" xfId="2217"/>
    <cellStyle name="Currency 410" xfId="2175"/>
    <cellStyle name="Currency 410 2" xfId="2179"/>
    <cellStyle name="Currency 411" xfId="2183"/>
    <cellStyle name="Currency 411 2" xfId="2187"/>
    <cellStyle name="Currency 412" xfId="2191"/>
    <cellStyle name="Currency 412 2" xfId="2195"/>
    <cellStyle name="Currency 413" xfId="2199"/>
    <cellStyle name="Currency 413 2" xfId="2203"/>
    <cellStyle name="Currency 414" xfId="2207"/>
    <cellStyle name="Currency 414 2" xfId="2211"/>
    <cellStyle name="Currency 415" xfId="943"/>
    <cellStyle name="Currency 415 2" xfId="624"/>
    <cellStyle name="Currency 416" xfId="1801"/>
    <cellStyle name="Currency 416 2" xfId="1462"/>
    <cellStyle name="Currency 417" xfId="2220"/>
    <cellStyle name="Currency 417 2" xfId="2224"/>
    <cellStyle name="Currency 418" xfId="2228"/>
    <cellStyle name="Currency 418 2" xfId="2232"/>
    <cellStyle name="Currency 419" xfId="2236"/>
    <cellStyle name="Currency 419 2" xfId="2240"/>
    <cellStyle name="Currency 42" xfId="2243"/>
    <cellStyle name="Currency 42 2" xfId="2245"/>
    <cellStyle name="Currency 420" xfId="942"/>
    <cellStyle name="Currency 420 2" xfId="623"/>
    <cellStyle name="Currency 421" xfId="1800"/>
    <cellStyle name="Currency 421 2" xfId="1461"/>
    <cellStyle name="Currency 422" xfId="2219"/>
    <cellStyle name="Currency 422 2" xfId="2223"/>
    <cellStyle name="Currency 423" xfId="2227"/>
    <cellStyle name="Currency 423 2" xfId="2231"/>
    <cellStyle name="Currency 424" xfId="2235"/>
    <cellStyle name="Currency 424 2" xfId="2239"/>
    <cellStyle name="Currency 425" xfId="2248"/>
    <cellStyle name="Currency 425 2" xfId="2252"/>
    <cellStyle name="Currency 426" xfId="2256"/>
    <cellStyle name="Currency 426 2" xfId="2260"/>
    <cellStyle name="Currency 427" xfId="2264"/>
    <cellStyle name="Currency 427 2" xfId="2268"/>
    <cellStyle name="Currency 428" xfId="1561"/>
    <cellStyle name="Currency 428 2" xfId="2273"/>
    <cellStyle name="Currency 429" xfId="2278"/>
    <cellStyle name="Currency 429 2" xfId="2283"/>
    <cellStyle name="Currency 43" xfId="2286"/>
    <cellStyle name="Currency 43 2" xfId="2288"/>
    <cellStyle name="Currency 430" xfId="2247"/>
    <cellStyle name="Currency 430 2" xfId="2251"/>
    <cellStyle name="Currency 431" xfId="2255"/>
    <cellStyle name="Currency 431 2" xfId="2259"/>
    <cellStyle name="Currency 432" xfId="2263"/>
    <cellStyle name="Currency 432 2" xfId="2267"/>
    <cellStyle name="Currency 433" xfId="1560"/>
    <cellStyle name="Currency 433 2" xfId="2272"/>
    <cellStyle name="Currency 434" xfId="2277"/>
    <cellStyle name="Currency 434 2" xfId="2282"/>
    <cellStyle name="Currency 435" xfId="2292"/>
    <cellStyle name="Currency 435 2" xfId="656"/>
    <cellStyle name="Currency 436" xfId="2296"/>
    <cellStyle name="Currency 436 2" xfId="2301"/>
    <cellStyle name="Currency 437" xfId="2306"/>
    <cellStyle name="Currency 437 2" xfId="2310"/>
    <cellStyle name="Currency 438" xfId="2314"/>
    <cellStyle name="Currency 438 2" xfId="2"/>
    <cellStyle name="Currency 439" xfId="2318"/>
    <cellStyle name="Currency 439 2" xfId="2322"/>
    <cellStyle name="Currency 44" xfId="2325"/>
    <cellStyle name="Currency 44 2" xfId="2327"/>
    <cellStyle name="Currency 440" xfId="2291"/>
    <cellStyle name="Currency 440 2" xfId="655"/>
    <cellStyle name="Currency 441" xfId="2295"/>
    <cellStyle name="Currency 441 2" xfId="2300"/>
    <cellStyle name="Currency 442" xfId="2305"/>
    <cellStyle name="Currency 442 2" xfId="2309"/>
    <cellStyle name="Currency 443" xfId="2313"/>
    <cellStyle name="Currency 443 2" xfId="1"/>
    <cellStyle name="Currency 444" xfId="2317"/>
    <cellStyle name="Currency 444 2" xfId="2321"/>
    <cellStyle name="Currency 445" xfId="2331"/>
    <cellStyle name="Currency 445 2" xfId="52"/>
    <cellStyle name="Currency 446" xfId="2335"/>
    <cellStyle name="Currency 446 2" xfId="607"/>
    <cellStyle name="Currency 447" xfId="2339"/>
    <cellStyle name="Currency 447 2" xfId="2341"/>
    <cellStyle name="Currency 448" xfId="2345"/>
    <cellStyle name="Currency 449" xfId="2350"/>
    <cellStyle name="Currency 45" xfId="2356"/>
    <cellStyle name="Currency 45 2" xfId="2358"/>
    <cellStyle name="Currency 450" xfId="2330"/>
    <cellStyle name="Currency 451" xfId="2334"/>
    <cellStyle name="Currency 452" xfId="2338"/>
    <cellStyle name="Currency 453" xfId="2344"/>
    <cellStyle name="Currency 454" xfId="2349"/>
    <cellStyle name="Currency 455" xfId="2362"/>
    <cellStyle name="Currency 456" xfId="2366"/>
    <cellStyle name="Currency 457" xfId="2370"/>
    <cellStyle name="Currency 458" xfId="2375"/>
    <cellStyle name="Currency 459" xfId="2379"/>
    <cellStyle name="Currency 46" xfId="2381"/>
    <cellStyle name="Currency 46 2" xfId="2383"/>
    <cellStyle name="Currency 460" xfId="2361"/>
    <cellStyle name="Currency 461" xfId="2365"/>
    <cellStyle name="Currency 462" xfId="2369"/>
    <cellStyle name="Currency 463" xfId="2374"/>
    <cellStyle name="Currency 464" xfId="2378"/>
    <cellStyle name="Currency 465" xfId="17"/>
    <cellStyle name="Currency 466" xfId="1815"/>
    <cellStyle name="Currency 467" xfId="2387"/>
    <cellStyle name="Currency 468" xfId="2391"/>
    <cellStyle name="Currency 469" xfId="2395"/>
    <cellStyle name="Currency 47" xfId="2397"/>
    <cellStyle name="Currency 47 2" xfId="2399"/>
    <cellStyle name="Currency 470" xfId="16"/>
    <cellStyle name="Currency 471" xfId="1814"/>
    <cellStyle name="Currency 472" xfId="2386"/>
    <cellStyle name="Currency 473" xfId="2390"/>
    <cellStyle name="Currency 474" xfId="2394"/>
    <cellStyle name="Currency 475" xfId="2403"/>
    <cellStyle name="Currency 476" xfId="2407"/>
    <cellStyle name="Currency 477" xfId="225"/>
    <cellStyle name="Currency 478" xfId="547"/>
    <cellStyle name="Currency 479" xfId="557"/>
    <cellStyle name="Currency 48" xfId="2409"/>
    <cellStyle name="Currency 48 2" xfId="2411"/>
    <cellStyle name="Currency 480" xfId="2402"/>
    <cellStyle name="Currency 481" xfId="2406"/>
    <cellStyle name="Currency 482" xfId="224"/>
    <cellStyle name="Currency 483" xfId="546"/>
    <cellStyle name="Currency 484" xfId="556"/>
    <cellStyle name="Currency 485" xfId="2415"/>
    <cellStyle name="Currency 486" xfId="2419"/>
    <cellStyle name="Currency 487" xfId="306"/>
    <cellStyle name="Currency 488" xfId="315"/>
    <cellStyle name="Currency 489" xfId="323"/>
    <cellStyle name="Currency 49" xfId="2421"/>
    <cellStyle name="Currency 49 2" xfId="2423"/>
    <cellStyle name="Currency 490" xfId="2414"/>
    <cellStyle name="Currency 491" xfId="2418"/>
    <cellStyle name="Currency 492" xfId="305"/>
    <cellStyle name="Currency 493" xfId="314"/>
    <cellStyle name="Currency 494" xfId="322"/>
    <cellStyle name="Currency 495" xfId="2427"/>
    <cellStyle name="Currency 496" xfId="462"/>
    <cellStyle name="Currency 497" xfId="2431"/>
    <cellStyle name="Currency 498" xfId="2435"/>
    <cellStyle name="Currency 499" xfId="2439"/>
    <cellStyle name="Currency 5" xfId="2440"/>
    <cellStyle name="Currency 5 2" xfId="1699"/>
    <cellStyle name="Currency 50" xfId="2355"/>
    <cellStyle name="Currency 50 2" xfId="2357"/>
    <cellStyle name="Currency 500" xfId="2329"/>
    <cellStyle name="Currency 501" xfId="2333"/>
    <cellStyle name="Currency 502" xfId="2337"/>
    <cellStyle name="Currency 503" xfId="2343"/>
    <cellStyle name="Currency 504" xfId="2348"/>
    <cellStyle name="Currency 505" xfId="2360"/>
    <cellStyle name="Currency 506" xfId="2364"/>
    <cellStyle name="Currency 507" xfId="2368"/>
    <cellStyle name="Currency 508" xfId="2373"/>
    <cellStyle name="Currency 509" xfId="2377"/>
    <cellStyle name="Currency 51" xfId="2380"/>
    <cellStyle name="Currency 51 2" xfId="2382"/>
    <cellStyle name="Currency 510" xfId="2359"/>
    <cellStyle name="Currency 511" xfId="2363"/>
    <cellStyle name="Currency 512" xfId="2367"/>
    <cellStyle name="Currency 513" xfId="2372"/>
    <cellStyle name="Currency 514" xfId="2376"/>
    <cellStyle name="Currency 515" xfId="15"/>
    <cellStyle name="Currency 516" xfId="1813"/>
    <cellStyle name="Currency 517" xfId="2385"/>
    <cellStyle name="Currency 518" xfId="2389"/>
    <cellStyle name="Currency 519" xfId="2393"/>
    <cellStyle name="Currency 52" xfId="2396"/>
    <cellStyle name="Currency 52 2" xfId="2398"/>
    <cellStyle name="Currency 520" xfId="14"/>
    <cellStyle name="Currency 521" xfId="1812"/>
    <cellStyle name="Currency 522" xfId="2384"/>
    <cellStyle name="Currency 523" xfId="2388"/>
    <cellStyle name="Currency 524" xfId="2392"/>
    <cellStyle name="Currency 525" xfId="2401"/>
    <cellStyle name="Currency 526" xfId="2405"/>
    <cellStyle name="Currency 527" xfId="223"/>
    <cellStyle name="Currency 528" xfId="545"/>
    <cellStyle name="Currency 529" xfId="555"/>
    <cellStyle name="Currency 53" xfId="2408"/>
    <cellStyle name="Currency 53 2" xfId="2410"/>
    <cellStyle name="Currency 530" xfId="2400"/>
    <cellStyle name="Currency 531" xfId="2404"/>
    <cellStyle name="Currency 532" xfId="222"/>
    <cellStyle name="Currency 533" xfId="544"/>
    <cellStyle name="Currency 534" xfId="554"/>
    <cellStyle name="Currency 535" xfId="2413"/>
    <cellStyle name="Currency 536" xfId="2417"/>
    <cellStyle name="Currency 537" xfId="304"/>
    <cellStyle name="Currency 538" xfId="313"/>
    <cellStyle name="Currency 539" xfId="321"/>
    <cellStyle name="Currency 54" xfId="2420"/>
    <cellStyle name="Currency 54 2" xfId="2422"/>
    <cellStyle name="Currency 540" xfId="2412"/>
    <cellStyle name="Currency 541" xfId="2416"/>
    <cellStyle name="Currency 542" xfId="303"/>
    <cellStyle name="Currency 543" xfId="312"/>
    <cellStyle name="Currency 544" xfId="320"/>
    <cellStyle name="Currency 545" xfId="2426"/>
    <cellStyle name="Currency 546" xfId="461"/>
    <cellStyle name="Currency 547" xfId="2430"/>
    <cellStyle name="Currency 548" xfId="2434"/>
    <cellStyle name="Currency 549" xfId="2438"/>
    <cellStyle name="Currency 55" xfId="2442"/>
    <cellStyle name="Currency 55 2" xfId="2444"/>
    <cellStyle name="Currency 550" xfId="2425"/>
    <cellStyle name="Currency 551" xfId="460"/>
    <cellStyle name="Currency 552" xfId="2429"/>
    <cellStyle name="Currency 553" xfId="2433"/>
    <cellStyle name="Currency 554" xfId="2437"/>
    <cellStyle name="Currency 555" xfId="2448"/>
    <cellStyle name="Currency 556" xfId="2452"/>
    <cellStyle name="Currency 557" xfId="2456"/>
    <cellStyle name="Currency 558" xfId="2460"/>
    <cellStyle name="Currency 559" xfId="2464"/>
    <cellStyle name="Currency 56" xfId="2467"/>
    <cellStyle name="Currency 56 2" xfId="2470"/>
    <cellStyle name="Currency 560" xfId="2447"/>
    <cellStyle name="Currency 561" xfId="2451"/>
    <cellStyle name="Currency 562" xfId="2455"/>
    <cellStyle name="Currency 563" xfId="2459"/>
    <cellStyle name="Currency 564" xfId="2463"/>
    <cellStyle name="Currency 565" xfId="967"/>
    <cellStyle name="Currency 566" xfId="1827"/>
    <cellStyle name="Currency 567" xfId="2474"/>
    <cellStyle name="Currency 568" xfId="2478"/>
    <cellStyle name="Currency 569" xfId="2481"/>
    <cellStyle name="Currency 57" xfId="2484"/>
    <cellStyle name="Currency 57 2" xfId="94"/>
    <cellStyle name="Currency 570" xfId="966"/>
    <cellStyle name="Currency 571" xfId="1826"/>
    <cellStyle name="Currency 572" xfId="2473"/>
    <cellStyle name="Currency 573" xfId="2477"/>
    <cellStyle name="Currency 574" xfId="2480"/>
    <cellStyle name="Currency 575" xfId="2486"/>
    <cellStyle name="Currency 576" xfId="2488"/>
    <cellStyle name="Currency 577" xfId="561"/>
    <cellStyle name="Currency 578" xfId="565"/>
    <cellStyle name="Currency 579" xfId="572"/>
    <cellStyle name="Currency 58" xfId="2491"/>
    <cellStyle name="Currency 58 2" xfId="2494"/>
    <cellStyle name="Currency 580" xfId="2485"/>
    <cellStyle name="Currency 581" xfId="2487"/>
    <cellStyle name="Currency 582" xfId="560"/>
    <cellStyle name="Currency 583" xfId="564"/>
    <cellStyle name="Currency 584" xfId="571"/>
    <cellStyle name="Currency 585" xfId="2496"/>
    <cellStyle name="Currency 586" xfId="2498"/>
    <cellStyle name="Currency 587" xfId="328"/>
    <cellStyle name="Currency 588" xfId="40"/>
    <cellStyle name="Currency 589" xfId="49"/>
    <cellStyle name="Currency 59" xfId="2500"/>
    <cellStyle name="Currency 59 2" xfId="2502"/>
    <cellStyle name="Currency 590" xfId="2495"/>
    <cellStyle name="Currency 591" xfId="2497"/>
    <cellStyle name="Currency 592" xfId="327"/>
    <cellStyle name="Currency 593" xfId="39"/>
    <cellStyle name="Currency 594" xfId="48"/>
    <cellStyle name="Currency 595" xfId="2503"/>
    <cellStyle name="Currency 596" xfId="2505"/>
    <cellStyle name="Currency 597" xfId="2507"/>
    <cellStyle name="Currency 598" xfId="2509"/>
    <cellStyle name="Currency 599" xfId="2510"/>
    <cellStyle name="Currency 6" xfId="2512"/>
    <cellStyle name="Currency 6 2" xfId="1906"/>
    <cellStyle name="Currency 60" xfId="2441"/>
    <cellStyle name="Currency 60 2" xfId="2443"/>
    <cellStyle name="Currency 600" xfId="2424"/>
    <cellStyle name="Currency 601" xfId="459"/>
    <cellStyle name="Currency 602" xfId="2428"/>
    <cellStyle name="Currency 603" xfId="2432"/>
    <cellStyle name="Currency 604" xfId="2436"/>
    <cellStyle name="Currency 605" xfId="2446"/>
    <cellStyle name="Currency 606" xfId="2450"/>
    <cellStyle name="Currency 607" xfId="2454"/>
    <cellStyle name="Currency 608" xfId="2458"/>
    <cellStyle name="Currency 609" xfId="2462"/>
    <cellStyle name="Currency 61" xfId="2466"/>
    <cellStyle name="Currency 61 2" xfId="2469"/>
    <cellStyle name="Currency 610" xfId="2445"/>
    <cellStyle name="Currency 611" xfId="2449"/>
    <cellStyle name="Currency 612" xfId="2453"/>
    <cellStyle name="Currency 613" xfId="2457"/>
    <cellStyle name="Currency 614" xfId="2461"/>
    <cellStyle name="Currency 615" xfId="965"/>
    <cellStyle name="Currency 616" xfId="1825"/>
    <cellStyle name="Currency 617" xfId="2472"/>
    <cellStyle name="Currency 618" xfId="2476"/>
    <cellStyle name="Currency 619" xfId="2479"/>
    <cellStyle name="Currency 62" xfId="2483"/>
    <cellStyle name="Currency 62 2" xfId="93"/>
    <cellStyle name="Currency 620" xfId="964"/>
    <cellStyle name="Currency 621" xfId="1824"/>
    <cellStyle name="Currency 622" xfId="2471"/>
    <cellStyle name="Currency 623" xfId="2475"/>
    <cellStyle name="Currency 63" xfId="2490"/>
    <cellStyle name="Currency 63 2" xfId="2493"/>
    <cellStyle name="Currency 64" xfId="2499"/>
    <cellStyle name="Currency 64 2" xfId="2501"/>
    <cellStyle name="Currency 65" xfId="2514"/>
    <cellStyle name="Currency 65 2" xfId="2516"/>
    <cellStyle name="Currency 66" xfId="2519"/>
    <cellStyle name="Currency 66 2" xfId="2521"/>
    <cellStyle name="Currency 67" xfId="2523"/>
    <cellStyle name="Currency 67 2" xfId="2525"/>
    <cellStyle name="Currency 68" xfId="2527"/>
    <cellStyle name="Currency 68 2" xfId="2529"/>
    <cellStyle name="Currency 69" xfId="2531"/>
    <cellStyle name="Currency 69 2" xfId="2533"/>
    <cellStyle name="Currency 7" xfId="10"/>
    <cellStyle name="Currency 7 2" xfId="2124"/>
    <cellStyle name="Currency 70" xfId="2513"/>
    <cellStyle name="Currency 70 2" xfId="2515"/>
    <cellStyle name="Currency 71" xfId="2518"/>
    <cellStyle name="Currency 71 2" xfId="2520"/>
    <cellStyle name="Currency 72" xfId="2522"/>
    <cellStyle name="Currency 72 2" xfId="2524"/>
    <cellStyle name="Currency 73" xfId="2526"/>
    <cellStyle name="Currency 73 2" xfId="2528"/>
    <cellStyle name="Currency 74" xfId="2530"/>
    <cellStyle name="Currency 74 2" xfId="2532"/>
    <cellStyle name="Currency 75" xfId="2535"/>
    <cellStyle name="Currency 75 2" xfId="2537"/>
    <cellStyle name="Currency 76" xfId="2539"/>
    <cellStyle name="Currency 76 2" xfId="2541"/>
    <cellStyle name="Currency 77" xfId="2543"/>
    <cellStyle name="Currency 77 2" xfId="2545"/>
    <cellStyle name="Currency 78" xfId="2547"/>
    <cellStyle name="Currency 78 2" xfId="2549"/>
    <cellStyle name="Currency 79" xfId="76"/>
    <cellStyle name="Currency 79 2" xfId="107"/>
    <cellStyle name="Currency 8" xfId="2271"/>
    <cellStyle name="Currency 8 2" xfId="2304"/>
    <cellStyle name="Currency 80" xfId="2534"/>
    <cellStyle name="Currency 80 2" xfId="2536"/>
    <cellStyle name="Currency 81" xfId="2538"/>
    <cellStyle name="Currency 81 2" xfId="2540"/>
    <cellStyle name="Currency 82" xfId="2542"/>
    <cellStyle name="Currency 82 2" xfId="2544"/>
    <cellStyle name="Currency 83" xfId="2546"/>
    <cellStyle name="Currency 83 2" xfId="2548"/>
    <cellStyle name="Currency 84" xfId="75"/>
    <cellStyle name="Currency 84 2" xfId="106"/>
    <cellStyle name="Currency 85" xfId="2551"/>
    <cellStyle name="Currency 85 2" xfId="579"/>
    <cellStyle name="Currency 86" xfId="2553"/>
    <cellStyle name="Currency 86 2" xfId="2555"/>
    <cellStyle name="Currency 87" xfId="2557"/>
    <cellStyle name="Currency 87 2" xfId="2559"/>
    <cellStyle name="Currency 88" xfId="2561"/>
    <cellStyle name="Currency 88 2" xfId="2563"/>
    <cellStyle name="Currency 89" xfId="2565"/>
    <cellStyle name="Currency 89 2" xfId="496"/>
    <cellStyle name="Currency 9" xfId="300"/>
    <cellStyle name="Currency 9 2" xfId="302"/>
    <cellStyle name="Currency 90" xfId="2550"/>
    <cellStyle name="Currency 90 2" xfId="578"/>
    <cellStyle name="Currency 91" xfId="2552"/>
    <cellStyle name="Currency 91 2" xfId="2554"/>
    <cellStyle name="Currency 92" xfId="2556"/>
    <cellStyle name="Currency 92 2" xfId="2558"/>
    <cellStyle name="Currency 93" xfId="2560"/>
    <cellStyle name="Currency 93 2" xfId="2562"/>
    <cellStyle name="Currency 94" xfId="2564"/>
    <cellStyle name="Currency 94 2" xfId="495"/>
    <cellStyle name="Currency 95" xfId="2566"/>
    <cellStyle name="Currency 95 2" xfId="62"/>
    <cellStyle name="Currency 96" xfId="2567"/>
    <cellStyle name="Currency 96 2" xfId="2568"/>
    <cellStyle name="Currency 97" xfId="2569"/>
    <cellStyle name="Currency 97 2" xfId="2570"/>
    <cellStyle name="Currency 98" xfId="2571"/>
    <cellStyle name="Currency 98 2" xfId="2572"/>
    <cellStyle name="Currency 99" xfId="1598"/>
    <cellStyle name="Currency 99 2" xfId="207"/>
    <cellStyle name="Normal" xfId="271"/>
    <cellStyle name="Normal 2" xfId="2573"/>
    <cellStyle name="Normal 2 2" xfId="2574"/>
    <cellStyle name="Normal 3" xfId="2575"/>
    <cellStyle name="Normal 3 2" xfId="2576"/>
    <cellStyle name="Normal 4" xfId="2577"/>
    <cellStyle name="Normal 4 2" xfId="2021"/>
    <cellStyle name="Normal 5" xfId="2299"/>
    <cellStyle name="Normal 6" xfId="2578"/>
    <cellStyle name="Normal 7" xfId="2579"/>
    <cellStyle name="Percent" xfId="2580"/>
    <cellStyle name="Percent 2" xfId="2581"/>
    <cellStyle name="Percent 2 2" xfId="2582"/>
    <cellStyle name="Percent 3" xfId="2583"/>
    <cellStyle name="Percent 3 2" xfId="2584"/>
    <cellStyle name="Percent 4" xfId="2585"/>
    <cellStyle name="Percent 4 2" xfId="2586"/>
    <cellStyle name="Percent 5" xfId="2587"/>
    <cellStyle name="Percent 6" xfId="2588"/>
    <cellStyle name="Percent 7" xfId="500"/>
    <cellStyle name="标题 1 2" xfId="2589"/>
    <cellStyle name="标题 1 2 2" xfId="2591"/>
    <cellStyle name="标题 1 2 2 2" xfId="2592"/>
    <cellStyle name="标题 1 2 2 2 2" xfId="2593"/>
    <cellStyle name="标题 1 2 2 3" xfId="2595"/>
    <cellStyle name="标题 1 2 3" xfId="2596"/>
    <cellStyle name="标题 1 2 3 2" xfId="2597"/>
    <cellStyle name="标题 1 2 3 2 2" xfId="2598"/>
    <cellStyle name="标题 1 2 3 3" xfId="2600"/>
    <cellStyle name="标题 1 2 4" xfId="2601"/>
    <cellStyle name="标题 1 2 4 2" xfId="2602"/>
    <cellStyle name="标题 2 2" xfId="2603"/>
    <cellStyle name="标题 2 2 2" xfId="2604"/>
    <cellStyle name="标题 2 2 2 2" xfId="2605"/>
    <cellStyle name="标题 2 2 2 2 2" xfId="2606"/>
    <cellStyle name="标题 2 2 2 3" xfId="2607"/>
    <cellStyle name="标题 2 2 3" xfId="2608"/>
    <cellStyle name="标题 2 2 3 2" xfId="2609"/>
    <cellStyle name="标题 2 2 3 2 2" xfId="2610"/>
    <cellStyle name="标题 2 2 3 3" xfId="2611"/>
    <cellStyle name="标题 2 2 4" xfId="2612"/>
    <cellStyle name="标题 2 2 4 2" xfId="2613"/>
    <cellStyle name="标题 3 2" xfId="2614"/>
    <cellStyle name="标题 3 2 2" xfId="2615"/>
    <cellStyle name="标题 3 2 2 2" xfId="2616"/>
    <cellStyle name="标题 3 2 2 2 2" xfId="1528"/>
    <cellStyle name="标题 3 2 2 3" xfId="2617"/>
    <cellStyle name="标题 3 2 3" xfId="2618"/>
    <cellStyle name="标题 3 2 3 2" xfId="2619"/>
    <cellStyle name="标题 3 2 3 2 2" xfId="2517"/>
    <cellStyle name="标题 3 2 3 3" xfId="2620"/>
    <cellStyle name="标题 3 2 4" xfId="2621"/>
    <cellStyle name="标题 3 2 4 2" xfId="2622"/>
    <cellStyle name="标题 4 2" xfId="1640"/>
    <cellStyle name="标题 4 2 2" xfId="1642"/>
    <cellStyle name="标题 4 2 2 2" xfId="2623"/>
    <cellStyle name="标题 4 2 2 2 2" xfId="2624"/>
    <cellStyle name="标题 4 2 2 3" xfId="2625"/>
    <cellStyle name="标题 4 2 3" xfId="2626"/>
    <cellStyle name="标题 4 2 3 2" xfId="2627"/>
    <cellStyle name="标题 4 2 3 2 2" xfId="2628"/>
    <cellStyle name="标题 4 2 3 3" xfId="2629"/>
    <cellStyle name="标题 4 2 4" xfId="2630"/>
    <cellStyle name="标题 4 2 4 2" xfId="2631"/>
    <cellStyle name="标题 5" xfId="2632"/>
    <cellStyle name="标题 5 2" xfId="2465"/>
    <cellStyle name="标题 5 2 2" xfId="2468"/>
    <cellStyle name="标题 5 2 2 2" xfId="2633"/>
    <cellStyle name="标题 5 2 3" xfId="676"/>
    <cellStyle name="标题 5 3" xfId="2482"/>
    <cellStyle name="标题 5 3 2" xfId="92"/>
    <cellStyle name="标题 5 3 2 2" xfId="248"/>
    <cellStyle name="标题 5 3 3" xfId="77"/>
    <cellStyle name="标题 5 4" xfId="2489"/>
    <cellStyle name="标题 5 4 2" xfId="2492"/>
    <cellStyle name="差 2" xfId="2634"/>
    <cellStyle name="差 2 2" xfId="2635"/>
    <cellStyle name="差 2 2 2" xfId="2636"/>
    <cellStyle name="差 2 2 2 2" xfId="2637"/>
    <cellStyle name="差 2 2 3" xfId="2638"/>
    <cellStyle name="差 2 3" xfId="2639"/>
    <cellStyle name="差 2 3 2" xfId="68"/>
    <cellStyle name="差 2 3 2 2" xfId="2641"/>
    <cellStyle name="差 2 3 3" xfId="2642"/>
    <cellStyle name="差 2 4" xfId="2643"/>
    <cellStyle name="差 2 4 2" xfId="2644"/>
    <cellStyle name="常规" xfId="0" builtinId="0"/>
    <cellStyle name="常规 10" xfId="2645"/>
    <cellStyle name="常规 11" xfId="2646"/>
    <cellStyle name="常规 12" xfId="2647"/>
    <cellStyle name="常规 2" xfId="2648"/>
    <cellStyle name="常规 2 2" xfId="2649"/>
    <cellStyle name="常规 2 2 2" xfId="2650"/>
    <cellStyle name="常规 2 2 2 2" xfId="2651"/>
    <cellStyle name="常规 2 2 2 2 2" xfId="2652"/>
    <cellStyle name="常规 2 2 2 3" xfId="2653"/>
    <cellStyle name="常规 2 2 3" xfId="1202"/>
    <cellStyle name="常规 2 2 3 2" xfId="2654"/>
    <cellStyle name="常规 2 2 3 2 2" xfId="742"/>
    <cellStyle name="常规 2 2 3 3" xfId="2655"/>
    <cellStyle name="常规 2 2 4" xfId="2074"/>
    <cellStyle name="常规 2 2 4 2" xfId="2656"/>
    <cellStyle name="常规 2 3" xfId="2657"/>
    <cellStyle name="常规 2 3 2" xfId="2658"/>
    <cellStyle name="常规 2 3 2 2" xfId="2659"/>
    <cellStyle name="常规 2 3 3" xfId="1211"/>
    <cellStyle name="常规 2 4" xfId="2660"/>
    <cellStyle name="常规 2 4 2" xfId="2661"/>
    <cellStyle name="常规 2 4 2 2" xfId="2662"/>
    <cellStyle name="常规 2 4 3" xfId="429"/>
    <cellStyle name="常规 2 5" xfId="2663"/>
    <cellStyle name="常规 2 5 2" xfId="2664"/>
    <cellStyle name="常规 2 6" xfId="2665"/>
    <cellStyle name="常规 2 7" xfId="2666"/>
    <cellStyle name="常规 3" xfId="2667"/>
    <cellStyle name="常规 3 2" xfId="2668"/>
    <cellStyle name="常规 3 2 2" xfId="2669"/>
    <cellStyle name="常规 3 2 2 2" xfId="2670"/>
    <cellStyle name="常规 3 2 3" xfId="2671"/>
    <cellStyle name="常规 3 3" xfId="2672"/>
    <cellStyle name="常规 3 3 2" xfId="2673"/>
    <cellStyle name="常规 3 3 2 2" xfId="2674"/>
    <cellStyle name="常规 3 3 3" xfId="2675"/>
    <cellStyle name="常规 3 4" xfId="2676"/>
    <cellStyle name="常规 3 4 2" xfId="2511"/>
    <cellStyle name="常规 4" xfId="2677"/>
    <cellStyle name="常规 4 2" xfId="2678"/>
    <cellStyle name="常规 4 2 2" xfId="2680"/>
    <cellStyle name="常规 4 2 2 2" xfId="2682"/>
    <cellStyle name="常规 4 2 3" xfId="2683"/>
    <cellStyle name="常规 4 3" xfId="2684"/>
    <cellStyle name="常规 4 4" xfId="2679"/>
    <cellStyle name="常规 4 4 2" xfId="2681"/>
    <cellStyle name="常规 5" xfId="2685"/>
    <cellStyle name="常规 5 2" xfId="2686"/>
    <cellStyle name="常规 6" xfId="2687"/>
    <cellStyle name="常规 7" xfId="2688"/>
    <cellStyle name="常规 7 2" xfId="2689"/>
    <cellStyle name="常规 8" xfId="2690"/>
    <cellStyle name="常规 8 2" xfId="2691"/>
    <cellStyle name="常规 9" xfId="2692"/>
    <cellStyle name="好 2" xfId="2640"/>
    <cellStyle name="好 2 2" xfId="2693"/>
    <cellStyle name="好 2 2 2" xfId="2694"/>
    <cellStyle name="好 2 2 2 2" xfId="2695"/>
    <cellStyle name="好 2 2 3" xfId="1048"/>
    <cellStyle name="好 2 3" xfId="507"/>
    <cellStyle name="好 2 3 2" xfId="509"/>
    <cellStyle name="好 2 3 2 2" xfId="511"/>
    <cellStyle name="好 2 3 3" xfId="397"/>
    <cellStyle name="好 2 4" xfId="522"/>
    <cellStyle name="好 2 4 2" xfId="524"/>
    <cellStyle name="汇总 2" xfId="2696"/>
    <cellStyle name="汇总 2 2" xfId="2697"/>
    <cellStyle name="汇总 2 2 2" xfId="1686"/>
    <cellStyle name="汇总 2 2 2 2" xfId="1689"/>
    <cellStyle name="汇总 2 2 3" xfId="1693"/>
    <cellStyle name="汇总 2 3" xfId="2698"/>
    <cellStyle name="汇总 2 3 2" xfId="1884"/>
    <cellStyle name="汇总 2 3 2 2" xfId="1889"/>
    <cellStyle name="汇总 2 3 3" xfId="1895"/>
    <cellStyle name="汇总 2 4" xfId="388"/>
    <cellStyle name="汇总 2 4 2" xfId="2106"/>
    <cellStyle name="计算 2" xfId="2699"/>
    <cellStyle name="计算 2 2" xfId="2700"/>
    <cellStyle name="计算 2 2 2" xfId="2701"/>
    <cellStyle name="计算 2 2 2 2" xfId="2702"/>
    <cellStyle name="计算 2 2 3" xfId="2703"/>
    <cellStyle name="计算 2 3" xfId="2704"/>
    <cellStyle name="计算 2 3 2" xfId="2594"/>
    <cellStyle name="计算 2 3 2 2" xfId="2705"/>
    <cellStyle name="计算 2 3 3" xfId="60"/>
    <cellStyle name="计算 2 4" xfId="2706"/>
    <cellStyle name="计算 2 4 2" xfId="2599"/>
    <cellStyle name="检查单元格 2" xfId="2707"/>
    <cellStyle name="检查单元格 2 2" xfId="2708"/>
    <cellStyle name="检查单元格 2 2 2" xfId="2709"/>
    <cellStyle name="检查单元格 2 2 2 2" xfId="2710"/>
    <cellStyle name="检查单元格 2 2 3" xfId="2711"/>
    <cellStyle name="检查单元格 2 3" xfId="2712"/>
    <cellStyle name="检查单元格 2 3 2" xfId="2713"/>
    <cellStyle name="检查单元格 2 3 2 2" xfId="2714"/>
    <cellStyle name="检查单元格 2 3 3" xfId="2715"/>
    <cellStyle name="检查单元格 2 4" xfId="2716"/>
    <cellStyle name="检查单元格 2 4 2" xfId="2717"/>
    <cellStyle name="解释性文本 2" xfId="465"/>
    <cellStyle name="解释性文本 2 2" xfId="2504"/>
    <cellStyle name="解释性文本 2 2 2" xfId="2718"/>
    <cellStyle name="解释性文本 2 2 2 2" xfId="2719"/>
    <cellStyle name="解释性文本 2 2 3" xfId="2720"/>
    <cellStyle name="解释性文本 2 3" xfId="2506"/>
    <cellStyle name="解释性文本 2 3 2" xfId="2721"/>
    <cellStyle name="解释性文本 2 3 2 2" xfId="2371"/>
    <cellStyle name="解释性文本 2 3 3" xfId="2722"/>
    <cellStyle name="解释性文本 2 4" xfId="2508"/>
    <cellStyle name="解释性文本 2 4 2" xfId="2723"/>
    <cellStyle name="警告文本 2" xfId="2724"/>
    <cellStyle name="警告文本 2 2" xfId="2725"/>
    <cellStyle name="警告文本 2 2 2" xfId="1692"/>
    <cellStyle name="警告文本 2 2 2 2" xfId="1696"/>
    <cellStyle name="警告文本 2 3" xfId="2726"/>
    <cellStyle name="警告文本 2 3 2" xfId="1894"/>
    <cellStyle name="警告文本 2 3 2 2" xfId="1900"/>
    <cellStyle name="警告文本 2 3 3" xfId="1905"/>
    <cellStyle name="警告文本 2 4" xfId="2727"/>
    <cellStyle name="警告文本 2 4 2" xfId="2115"/>
    <cellStyle name="链接单元格 2" xfId="2728"/>
    <cellStyle name="链接单元格 2 2" xfId="2729"/>
    <cellStyle name="链接单元格 2 2 2" xfId="2091"/>
    <cellStyle name="链接单元格 2 2 2 2" xfId="2096"/>
    <cellStyle name="链接单元格 2 2 3" xfId="2105"/>
    <cellStyle name="链接单元格 2 3" xfId="2730"/>
    <cellStyle name="链接单元格 2 3 2" xfId="2276"/>
    <cellStyle name="链接单元格 2 3 2 2" xfId="2281"/>
    <cellStyle name="链接单元格 2 3 3" xfId="2290"/>
    <cellStyle name="链接单元格 2 4" xfId="2731"/>
    <cellStyle name="链接单元格 2 4 2" xfId="553"/>
    <cellStyle name="强调文字颜色 1 2" xfId="499"/>
    <cellStyle name="强调文字颜色 1 2 2" xfId="2732"/>
    <cellStyle name="强调文字颜色 1 2 2 2" xfId="2733"/>
    <cellStyle name="强调文字颜色 1 2 2 2 2" xfId="2734"/>
    <cellStyle name="强调文字颜色 1 2 2 3" xfId="2735"/>
    <cellStyle name="强调文字颜色 1 2 3" xfId="2736"/>
    <cellStyle name="强调文字颜色 1 2 3 2" xfId="2737"/>
    <cellStyle name="强调文字颜色 1 2 3 2 2" xfId="2738"/>
    <cellStyle name="强调文字颜色 1 2 3 3" xfId="2739"/>
    <cellStyle name="强调文字颜色 1 2 4" xfId="2740"/>
    <cellStyle name="强调文字颜色 1 2 4 2" xfId="2741"/>
    <cellStyle name="强调文字颜色 2 2" xfId="2742"/>
    <cellStyle name="强调文字颜色 2 2 2" xfId="2743"/>
    <cellStyle name="强调文字颜色 2 2 2 2" xfId="90"/>
    <cellStyle name="强调文字颜色 2 2 2 2 2" xfId="127"/>
    <cellStyle name="强调文字颜色 2 2 2 3" xfId="2744"/>
    <cellStyle name="强调文字颜色 2 2 3" xfId="2745"/>
    <cellStyle name="强调文字颜色 2 2 3 2" xfId="166"/>
    <cellStyle name="强调文字颜色 2 2 3 2 2" xfId="169"/>
    <cellStyle name="强调文字颜色 2 2 3 3" xfId="2746"/>
    <cellStyle name="强调文字颜色 2 2 4" xfId="2747"/>
    <cellStyle name="强调文字颜色 2 2 4 2" xfId="73"/>
    <cellStyle name="强调文字颜色 3 2" xfId="2748"/>
    <cellStyle name="强调文字颜色 3 2 2" xfId="2749"/>
    <cellStyle name="强调文字颜色 3 2 2 2" xfId="2750"/>
    <cellStyle name="强调文字颜色 3 2 2 2 2" xfId="2751"/>
    <cellStyle name="强调文字颜色 3 2 2 3" xfId="2752"/>
    <cellStyle name="强调文字颜色 3 2 3" xfId="2753"/>
    <cellStyle name="强调文字颜色 3 2 3 2" xfId="2754"/>
    <cellStyle name="强调文字颜色 3 2 3 2 2" xfId="2755"/>
    <cellStyle name="强调文字颜色 3 2 3 3" xfId="2590"/>
    <cellStyle name="强调文字颜色 3 2 4" xfId="2756"/>
    <cellStyle name="强调文字颜色 3 2 4 2" xfId="2757"/>
    <cellStyle name="强调文字颜色 4 2" xfId="2758"/>
    <cellStyle name="强调文字颜色 4 2 2" xfId="2759"/>
    <cellStyle name="强调文字颜色 4 2 2 2" xfId="2760"/>
    <cellStyle name="强调文字颜色 4 2 2 2 2" xfId="2761"/>
    <cellStyle name="强调文字颜色 4 2 2 3" xfId="2762"/>
    <cellStyle name="强调文字颜色 4 2 3" xfId="2763"/>
    <cellStyle name="强调文字颜色 4 2 3 2" xfId="2764"/>
    <cellStyle name="强调文字颜色 4 2 3 2 2" xfId="2765"/>
    <cellStyle name="强调文字颜色 4 2 3 3" xfId="2766"/>
    <cellStyle name="强调文字颜色 4 2 4" xfId="2767"/>
    <cellStyle name="强调文字颜色 4 2 4 2" xfId="2768"/>
    <cellStyle name="强调文字颜色 5 2" xfId="2769"/>
    <cellStyle name="强调文字颜色 5 2 2" xfId="2770"/>
    <cellStyle name="强调文字颜色 5 2 2 2" xfId="2771"/>
    <cellStyle name="强调文字颜色 5 2 2 2 2" xfId="2772"/>
    <cellStyle name="强调文字颜色 5 2 2 3" xfId="2773"/>
    <cellStyle name="强调文字颜色 5 2 3" xfId="2774"/>
    <cellStyle name="强调文字颜色 5 2 3 2" xfId="2775"/>
    <cellStyle name="强调文字颜色 5 2 3 2 2" xfId="2776"/>
    <cellStyle name="强调文字颜色 5 2 3 3" xfId="2777"/>
    <cellStyle name="强调文字颜色 5 2 4" xfId="1608"/>
    <cellStyle name="强调文字颜色 5 2 4 2" xfId="1610"/>
    <cellStyle name="强调文字颜色 6 2" xfId="2778"/>
    <cellStyle name="强调文字颜色 6 2 2" xfId="2779"/>
    <cellStyle name="强调文字颜色 6 2 2 2" xfId="2780"/>
    <cellStyle name="强调文字颜色 6 2 2 2 2" xfId="2781"/>
    <cellStyle name="强调文字颜色 6 2 2 3" xfId="2782"/>
    <cellStyle name="强调文字颜色 6 2 3" xfId="2783"/>
    <cellStyle name="强调文字颜色 6 2 3 2" xfId="2784"/>
    <cellStyle name="强调文字颜色 6 2 3 2 2" xfId="2785"/>
    <cellStyle name="强调文字颜色 6 2 3 3" xfId="2786"/>
    <cellStyle name="强调文字颜色 6 2 4" xfId="2787"/>
    <cellStyle name="强调文字颜色 6 2 4 2" xfId="2788"/>
    <cellStyle name="适中 2" xfId="105"/>
    <cellStyle name="适中 2 2" xfId="2789"/>
    <cellStyle name="适中 2 2 2" xfId="2790"/>
    <cellStyle name="适中 2 2 2 2" xfId="2791"/>
    <cellStyle name="适中 2 2 3" xfId="2792"/>
    <cellStyle name="适中 2 3" xfId="2793"/>
    <cellStyle name="适中 2 3 2" xfId="2794"/>
    <cellStyle name="适中 2 3 2 2" xfId="2795"/>
    <cellStyle name="适中 2 3 3" xfId="2796"/>
    <cellStyle name="适中 2 4" xfId="2797"/>
    <cellStyle name="适中 2 4 2" xfId="27"/>
    <cellStyle name="输出 2" xfId="2798"/>
    <cellStyle name="输出 2 2" xfId="2799"/>
    <cellStyle name="输出 2 2 2" xfId="2800"/>
    <cellStyle name="输出 2 2 2 2" xfId="2801"/>
    <cellStyle name="输出 2 2 3" xfId="2802"/>
    <cellStyle name="输出 2 3" xfId="2803"/>
    <cellStyle name="输出 2 3 2" xfId="2804"/>
    <cellStyle name="输出 2 3 2 2" xfId="2805"/>
    <cellStyle name="输出 2 3 3" xfId="2806"/>
    <cellStyle name="输出 2 4" xfId="2807"/>
    <cellStyle name="输出 2 4 2" xfId="2808"/>
    <cellStyle name="输入 2" xfId="2809"/>
    <cellStyle name="输入 2 2" xfId="687"/>
    <cellStyle name="输入 2 2 2" xfId="502"/>
    <cellStyle name="输入 2 2 2 2" xfId="2810"/>
    <cellStyle name="输入 2 2 3" xfId="1613"/>
    <cellStyle name="输入 2 3" xfId="534"/>
    <cellStyle name="输入 2 3 2" xfId="519"/>
    <cellStyle name="输入 2 3 2 2" xfId="2811"/>
    <cellStyle name="输入 2 3 3" xfId="1616"/>
    <cellStyle name="输入 2 4" xfId="691"/>
    <cellStyle name="输入 2 4 2" xfId="228"/>
    <cellStyle name="注释 2" xfId="1492"/>
    <cellStyle name="注释 2 2" xfId="2812"/>
    <cellStyle name="注释 2 2 2" xfId="2813"/>
    <cellStyle name="注释 2 2 2 2" xfId="2814"/>
    <cellStyle name="注释 2 2 3" xfId="1246"/>
    <cellStyle name="注释 2 3" xfId="2815"/>
    <cellStyle name="注释 2 3 2" xfId="2816"/>
    <cellStyle name="注释 2 3 2 2" xfId="2817"/>
    <cellStyle name="注释 2 3 3" xfId="1281"/>
    <cellStyle name="注释 2 4" xfId="2818"/>
    <cellStyle name="注释 2 4 2" xfId="2819"/>
    <cellStyle name="注释 3" xfId="1495"/>
    <cellStyle name="注释 3 2" xfId="628"/>
    <cellStyle name="注释 3 2 2" xfId="57"/>
    <cellStyle name="注释 3 2 2 2" xfId="2820"/>
    <cellStyle name="注释 3 2 3" xfId="1577"/>
    <cellStyle name="注释 3 3" xfId="2821"/>
    <cellStyle name="注释 3 3 2" xfId="2822"/>
    <cellStyle name="注释 3 3 2 2" xfId="2823"/>
    <cellStyle name="注释 3 3 3" xfId="1582"/>
    <cellStyle name="注释 3 4" xfId="2824"/>
    <cellStyle name="注释 3 4 2" xfId="28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8"/>
  <sheetViews>
    <sheetView tabSelected="1" topLeftCell="A397" zoomScaleNormal="100" workbookViewId="0">
      <selection activeCell="J162" sqref="J162"/>
    </sheetView>
  </sheetViews>
  <sheetFormatPr defaultColWidth="9.140625" defaultRowHeight="12.75"/>
  <cols>
    <col min="1" max="1" width="16.140625" style="1" customWidth="1"/>
    <col min="2" max="2" width="6.28515625" style="1" customWidth="1"/>
    <col min="3" max="3" width="13" style="1" customWidth="1"/>
    <col min="4" max="4" width="12.28515625" style="1" customWidth="1"/>
    <col min="5" max="5" width="11.140625" style="1" customWidth="1"/>
    <col min="6" max="6" width="11.28515625" style="2" customWidth="1"/>
    <col min="7" max="7" width="10" style="2" customWidth="1"/>
    <col min="8" max="8" width="11.42578125" style="2" customWidth="1"/>
    <col min="9" max="9" width="12.140625" style="2" customWidth="1"/>
    <col min="10" max="10" width="8.140625" style="2" customWidth="1"/>
    <col min="11" max="12" width="9.140625" style="2"/>
    <col min="13" max="16384" width="9.140625" style="1"/>
  </cols>
  <sheetData>
    <row r="1" spans="1:12" ht="35.25" customHeight="1">
      <c r="A1" s="17" t="s">
        <v>911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17.25" customHeight="1">
      <c r="A2" s="20" t="s">
        <v>0</v>
      </c>
      <c r="B2" s="20" t="s">
        <v>1</v>
      </c>
      <c r="C2" s="23" t="s">
        <v>910</v>
      </c>
      <c r="D2" s="20" t="s">
        <v>916</v>
      </c>
      <c r="E2" s="18" t="s">
        <v>900</v>
      </c>
      <c r="F2" s="19"/>
      <c r="G2" s="18" t="s">
        <v>901</v>
      </c>
      <c r="H2" s="18"/>
      <c r="I2" s="20" t="s">
        <v>902</v>
      </c>
      <c r="J2" s="20" t="s">
        <v>2</v>
      </c>
    </row>
    <row r="3" spans="1:12" ht="32.25" customHeight="1">
      <c r="A3" s="20"/>
      <c r="B3" s="20"/>
      <c r="C3" s="24"/>
      <c r="D3" s="20"/>
      <c r="E3" s="15" t="s">
        <v>903</v>
      </c>
      <c r="F3" s="32" t="s">
        <v>918</v>
      </c>
      <c r="G3" s="14" t="s">
        <v>904</v>
      </c>
      <c r="H3" s="33" t="s">
        <v>919</v>
      </c>
      <c r="I3" s="20"/>
      <c r="J3" s="20"/>
      <c r="K3" s="8"/>
      <c r="L3" s="8"/>
    </row>
    <row r="4" spans="1:12" ht="24" customHeight="1">
      <c r="A4" s="4" t="s">
        <v>60</v>
      </c>
      <c r="B4" s="4" t="s">
        <v>36</v>
      </c>
      <c r="C4" s="4" t="s">
        <v>58</v>
      </c>
      <c r="D4" s="4" t="s">
        <v>59</v>
      </c>
      <c r="E4" s="25" t="s">
        <v>62</v>
      </c>
      <c r="F4" s="12">
        <f t="shared" ref="F4:F38" si="0">E4*0.4</f>
        <v>30.480000000000004</v>
      </c>
      <c r="G4" s="12">
        <v>89.8</v>
      </c>
      <c r="H4" s="12">
        <f t="shared" ref="H4:H38" si="1">G4*0.6</f>
        <v>53.879999999999995</v>
      </c>
      <c r="I4" s="12">
        <f t="shared" ref="I4:I38" si="2">F4+H4</f>
        <v>84.36</v>
      </c>
      <c r="J4" s="12">
        <v>1</v>
      </c>
      <c r="K4" s="13"/>
      <c r="L4" s="13"/>
    </row>
    <row r="5" spans="1:12" ht="24" customHeight="1">
      <c r="A5" s="4" t="s">
        <v>67</v>
      </c>
      <c r="B5" s="4" t="s">
        <v>36</v>
      </c>
      <c r="C5" s="4" t="s">
        <v>58</v>
      </c>
      <c r="D5" s="4" t="s">
        <v>59</v>
      </c>
      <c r="E5" s="25" t="s">
        <v>70</v>
      </c>
      <c r="F5" s="12">
        <f t="shared" si="0"/>
        <v>28.12</v>
      </c>
      <c r="G5" s="12">
        <v>87.8</v>
      </c>
      <c r="H5" s="12">
        <f t="shared" si="1"/>
        <v>52.68</v>
      </c>
      <c r="I5" s="12">
        <f t="shared" si="2"/>
        <v>80.8</v>
      </c>
      <c r="J5" s="12">
        <v>2</v>
      </c>
      <c r="K5" s="13"/>
      <c r="L5" s="13"/>
    </row>
    <row r="6" spans="1:12" ht="24" customHeight="1">
      <c r="A6" s="4" t="s">
        <v>63</v>
      </c>
      <c r="B6" s="4" t="s">
        <v>36</v>
      </c>
      <c r="C6" s="4" t="s">
        <v>58</v>
      </c>
      <c r="D6" s="4" t="s">
        <v>59</v>
      </c>
      <c r="E6" s="25" t="s">
        <v>66</v>
      </c>
      <c r="F6" s="12">
        <f t="shared" si="0"/>
        <v>28.860000000000003</v>
      </c>
      <c r="G6" s="12">
        <v>86.4</v>
      </c>
      <c r="H6" s="12">
        <f t="shared" si="1"/>
        <v>51.84</v>
      </c>
      <c r="I6" s="12">
        <f t="shared" si="2"/>
        <v>80.7</v>
      </c>
      <c r="J6" s="12">
        <v>3</v>
      </c>
      <c r="K6" s="13"/>
      <c r="L6" s="13"/>
    </row>
    <row r="7" spans="1:12" ht="24" customHeight="1">
      <c r="A7" s="4" t="s">
        <v>71</v>
      </c>
      <c r="B7" s="4" t="s">
        <v>36</v>
      </c>
      <c r="C7" s="4" t="s">
        <v>58</v>
      </c>
      <c r="D7" s="4" t="s">
        <v>59</v>
      </c>
      <c r="E7" s="25" t="s">
        <v>72</v>
      </c>
      <c r="F7" s="12">
        <f t="shared" si="0"/>
        <v>27.560000000000002</v>
      </c>
      <c r="G7" s="12">
        <v>88.4</v>
      </c>
      <c r="H7" s="12">
        <f t="shared" si="1"/>
        <v>53.04</v>
      </c>
      <c r="I7" s="12">
        <f t="shared" si="2"/>
        <v>80.599999999999994</v>
      </c>
      <c r="J7" s="12">
        <v>4</v>
      </c>
      <c r="K7" s="13"/>
      <c r="L7" s="13"/>
    </row>
    <row r="8" spans="1:12" ht="24" customHeight="1">
      <c r="A8" s="4" t="s">
        <v>74</v>
      </c>
      <c r="B8" s="4" t="s">
        <v>36</v>
      </c>
      <c r="C8" s="4" t="s">
        <v>58</v>
      </c>
      <c r="D8" s="4" t="s">
        <v>59</v>
      </c>
      <c r="E8" s="25" t="s">
        <v>76</v>
      </c>
      <c r="F8" s="12">
        <f t="shared" si="0"/>
        <v>27.34</v>
      </c>
      <c r="G8" s="12">
        <v>88.6</v>
      </c>
      <c r="H8" s="12">
        <f t="shared" si="1"/>
        <v>53.16</v>
      </c>
      <c r="I8" s="12">
        <f t="shared" si="2"/>
        <v>80.5</v>
      </c>
      <c r="J8" s="12">
        <v>5</v>
      </c>
      <c r="K8" s="13"/>
      <c r="L8" s="13"/>
    </row>
    <row r="9" spans="1:12" ht="24" customHeight="1">
      <c r="A9" s="4" t="s">
        <v>103</v>
      </c>
      <c r="B9" s="4" t="s">
        <v>36</v>
      </c>
      <c r="C9" s="4" t="s">
        <v>58</v>
      </c>
      <c r="D9" s="4" t="s">
        <v>59</v>
      </c>
      <c r="E9" s="25" t="s">
        <v>17</v>
      </c>
      <c r="F9" s="12">
        <f t="shared" si="0"/>
        <v>26</v>
      </c>
      <c r="G9" s="12">
        <v>89.2</v>
      </c>
      <c r="H9" s="12">
        <f t="shared" si="1"/>
        <v>53.52</v>
      </c>
      <c r="I9" s="12">
        <f t="shared" si="2"/>
        <v>79.52000000000001</v>
      </c>
      <c r="J9" s="12">
        <v>6</v>
      </c>
      <c r="K9" s="13"/>
      <c r="L9" s="13"/>
    </row>
    <row r="10" spans="1:12" ht="24" customHeight="1">
      <c r="A10" s="4" t="s">
        <v>84</v>
      </c>
      <c r="B10" s="4" t="s">
        <v>36</v>
      </c>
      <c r="C10" s="4" t="s">
        <v>58</v>
      </c>
      <c r="D10" s="4" t="s">
        <v>59</v>
      </c>
      <c r="E10" s="25" t="s">
        <v>86</v>
      </c>
      <c r="F10" s="12">
        <f t="shared" si="0"/>
        <v>27.02</v>
      </c>
      <c r="G10" s="12">
        <v>87</v>
      </c>
      <c r="H10" s="12">
        <f t="shared" si="1"/>
        <v>52.199999999999996</v>
      </c>
      <c r="I10" s="12">
        <f t="shared" si="2"/>
        <v>79.22</v>
      </c>
      <c r="J10" s="12">
        <v>7</v>
      </c>
      <c r="K10" s="13"/>
      <c r="L10" s="13"/>
    </row>
    <row r="11" spans="1:12" ht="24" customHeight="1">
      <c r="A11" s="4" t="s">
        <v>82</v>
      </c>
      <c r="B11" s="4" t="s">
        <v>36</v>
      </c>
      <c r="C11" s="4" t="s">
        <v>58</v>
      </c>
      <c r="D11" s="4" t="s">
        <v>59</v>
      </c>
      <c r="E11" s="25" t="s">
        <v>83</v>
      </c>
      <c r="F11" s="12">
        <f t="shared" si="0"/>
        <v>27.04</v>
      </c>
      <c r="G11" s="12">
        <v>86.2</v>
      </c>
      <c r="H11" s="12">
        <f t="shared" si="1"/>
        <v>51.72</v>
      </c>
      <c r="I11" s="12">
        <f t="shared" si="2"/>
        <v>78.759999999999991</v>
      </c>
      <c r="J11" s="12">
        <v>8</v>
      </c>
      <c r="K11" s="13"/>
      <c r="L11" s="13"/>
    </row>
    <row r="12" spans="1:12" ht="24" customHeight="1">
      <c r="A12" s="4" t="s">
        <v>97</v>
      </c>
      <c r="B12" s="4" t="s">
        <v>36</v>
      </c>
      <c r="C12" s="4" t="s">
        <v>58</v>
      </c>
      <c r="D12" s="4" t="s">
        <v>59</v>
      </c>
      <c r="E12" s="25" t="s">
        <v>98</v>
      </c>
      <c r="F12" s="12">
        <f t="shared" si="0"/>
        <v>26.580000000000002</v>
      </c>
      <c r="G12" s="12">
        <v>86.4</v>
      </c>
      <c r="H12" s="12">
        <f t="shared" si="1"/>
        <v>51.84</v>
      </c>
      <c r="I12" s="12">
        <f t="shared" si="2"/>
        <v>78.42</v>
      </c>
      <c r="J12" s="12">
        <v>9</v>
      </c>
      <c r="K12" s="13"/>
      <c r="L12" s="13"/>
    </row>
    <row r="13" spans="1:12" ht="24" customHeight="1">
      <c r="A13" s="4" t="s">
        <v>80</v>
      </c>
      <c r="B13" s="4" t="s">
        <v>36</v>
      </c>
      <c r="C13" s="4" t="s">
        <v>58</v>
      </c>
      <c r="D13" s="4" t="s">
        <v>59</v>
      </c>
      <c r="E13" s="25" t="s">
        <v>81</v>
      </c>
      <c r="F13" s="12">
        <f t="shared" si="0"/>
        <v>27.12</v>
      </c>
      <c r="G13" s="12">
        <v>85.4</v>
      </c>
      <c r="H13" s="12">
        <f t="shared" si="1"/>
        <v>51.24</v>
      </c>
      <c r="I13" s="12">
        <f t="shared" si="2"/>
        <v>78.36</v>
      </c>
      <c r="J13" s="12">
        <v>10</v>
      </c>
      <c r="K13" s="13"/>
      <c r="L13" s="13"/>
    </row>
    <row r="14" spans="1:12" ht="24" customHeight="1">
      <c r="A14" s="4" t="s">
        <v>108</v>
      </c>
      <c r="B14" s="4" t="s">
        <v>36</v>
      </c>
      <c r="C14" s="4" t="s">
        <v>58</v>
      </c>
      <c r="D14" s="4" t="s">
        <v>59</v>
      </c>
      <c r="E14" s="25" t="s">
        <v>107</v>
      </c>
      <c r="F14" s="12">
        <f t="shared" si="0"/>
        <v>25.72</v>
      </c>
      <c r="G14" s="12">
        <v>87.6</v>
      </c>
      <c r="H14" s="12">
        <f t="shared" si="1"/>
        <v>52.559999999999995</v>
      </c>
      <c r="I14" s="12">
        <f t="shared" si="2"/>
        <v>78.28</v>
      </c>
      <c r="J14" s="12">
        <v>11</v>
      </c>
      <c r="K14" s="13"/>
      <c r="L14" s="13"/>
    </row>
    <row r="15" spans="1:12" ht="24" customHeight="1">
      <c r="A15" s="4" t="s">
        <v>111</v>
      </c>
      <c r="B15" s="4" t="s">
        <v>36</v>
      </c>
      <c r="C15" s="4" t="s">
        <v>58</v>
      </c>
      <c r="D15" s="4" t="s">
        <v>59</v>
      </c>
      <c r="E15" s="25" t="s">
        <v>113</v>
      </c>
      <c r="F15" s="12">
        <f t="shared" si="0"/>
        <v>25.560000000000002</v>
      </c>
      <c r="G15" s="12">
        <v>87.8</v>
      </c>
      <c r="H15" s="12">
        <f t="shared" si="1"/>
        <v>52.68</v>
      </c>
      <c r="I15" s="12">
        <f t="shared" si="2"/>
        <v>78.240000000000009</v>
      </c>
      <c r="J15" s="12">
        <v>12</v>
      </c>
      <c r="K15" s="13"/>
      <c r="L15" s="13"/>
    </row>
    <row r="16" spans="1:12" ht="24" customHeight="1">
      <c r="A16" s="4" t="s">
        <v>90</v>
      </c>
      <c r="B16" s="4" t="s">
        <v>36</v>
      </c>
      <c r="C16" s="4" t="s">
        <v>58</v>
      </c>
      <c r="D16" s="4" t="s">
        <v>59</v>
      </c>
      <c r="E16" s="25" t="s">
        <v>91</v>
      </c>
      <c r="F16" s="12">
        <f t="shared" si="0"/>
        <v>26.760000000000005</v>
      </c>
      <c r="G16" s="12">
        <v>85.8</v>
      </c>
      <c r="H16" s="12">
        <f t="shared" si="1"/>
        <v>51.48</v>
      </c>
      <c r="I16" s="12">
        <f t="shared" si="2"/>
        <v>78.240000000000009</v>
      </c>
      <c r="J16" s="12">
        <v>12</v>
      </c>
      <c r="K16" s="13"/>
      <c r="L16" s="13"/>
    </row>
    <row r="17" spans="1:12" ht="24" customHeight="1">
      <c r="A17" s="4" t="s">
        <v>109</v>
      </c>
      <c r="B17" s="4" t="s">
        <v>36</v>
      </c>
      <c r="C17" s="4" t="s">
        <v>58</v>
      </c>
      <c r="D17" s="4" t="s">
        <v>59</v>
      </c>
      <c r="E17" s="25" t="s">
        <v>110</v>
      </c>
      <c r="F17" s="12">
        <f t="shared" si="0"/>
        <v>25.700000000000003</v>
      </c>
      <c r="G17" s="12">
        <v>87.2</v>
      </c>
      <c r="H17" s="12">
        <f t="shared" si="1"/>
        <v>52.32</v>
      </c>
      <c r="I17" s="12">
        <f t="shared" si="2"/>
        <v>78.02000000000001</v>
      </c>
      <c r="J17" s="12">
        <v>14</v>
      </c>
      <c r="K17" s="13"/>
      <c r="L17" s="13"/>
    </row>
    <row r="18" spans="1:12" ht="24" customHeight="1">
      <c r="A18" s="4" t="s">
        <v>99</v>
      </c>
      <c r="B18" s="4" t="s">
        <v>36</v>
      </c>
      <c r="C18" s="4" t="s">
        <v>58</v>
      </c>
      <c r="D18" s="4" t="s">
        <v>59</v>
      </c>
      <c r="E18" s="25" t="s">
        <v>100</v>
      </c>
      <c r="F18" s="12">
        <f t="shared" si="0"/>
        <v>26.14</v>
      </c>
      <c r="G18" s="12">
        <v>86.4</v>
      </c>
      <c r="H18" s="12">
        <f t="shared" si="1"/>
        <v>51.84</v>
      </c>
      <c r="I18" s="12">
        <f t="shared" si="2"/>
        <v>77.98</v>
      </c>
      <c r="J18" s="12">
        <v>15</v>
      </c>
      <c r="K18" s="13"/>
      <c r="L18" s="13"/>
    </row>
    <row r="19" spans="1:12" ht="24" customHeight="1">
      <c r="A19" s="4" t="s">
        <v>87</v>
      </c>
      <c r="B19" s="4" t="s">
        <v>36</v>
      </c>
      <c r="C19" s="4" t="s">
        <v>58</v>
      </c>
      <c r="D19" s="4" t="s">
        <v>59</v>
      </c>
      <c r="E19" s="25" t="s">
        <v>88</v>
      </c>
      <c r="F19" s="12">
        <f t="shared" si="0"/>
        <v>26.939999999999998</v>
      </c>
      <c r="G19" s="12">
        <v>84.8</v>
      </c>
      <c r="H19" s="12">
        <f t="shared" si="1"/>
        <v>50.879999999999995</v>
      </c>
      <c r="I19" s="12">
        <f t="shared" si="2"/>
        <v>77.819999999999993</v>
      </c>
      <c r="J19" s="12">
        <v>16</v>
      </c>
      <c r="K19" s="13"/>
      <c r="L19" s="13"/>
    </row>
    <row r="20" spans="1:12" ht="24" customHeight="1">
      <c r="A20" s="4" t="s">
        <v>114</v>
      </c>
      <c r="B20" s="4" t="s">
        <v>36</v>
      </c>
      <c r="C20" s="4" t="s">
        <v>58</v>
      </c>
      <c r="D20" s="4" t="s">
        <v>59</v>
      </c>
      <c r="E20" s="25" t="s">
        <v>116</v>
      </c>
      <c r="F20" s="12">
        <f t="shared" si="0"/>
        <v>25.5</v>
      </c>
      <c r="G20" s="12">
        <v>87</v>
      </c>
      <c r="H20" s="12">
        <f t="shared" si="1"/>
        <v>52.199999999999996</v>
      </c>
      <c r="I20" s="12">
        <f t="shared" si="2"/>
        <v>77.699999999999989</v>
      </c>
      <c r="J20" s="12">
        <v>17</v>
      </c>
      <c r="K20" s="13"/>
      <c r="L20" s="13"/>
    </row>
    <row r="21" spans="1:12" ht="24" customHeight="1">
      <c r="A21" s="4" t="s">
        <v>124</v>
      </c>
      <c r="B21" s="4" t="s">
        <v>36</v>
      </c>
      <c r="C21" s="4" t="s">
        <v>58</v>
      </c>
      <c r="D21" s="4" t="s">
        <v>59</v>
      </c>
      <c r="E21" s="25" t="s">
        <v>126</v>
      </c>
      <c r="F21" s="12">
        <f t="shared" si="0"/>
        <v>25.12</v>
      </c>
      <c r="G21" s="12">
        <v>86.8</v>
      </c>
      <c r="H21" s="12">
        <f t="shared" si="1"/>
        <v>52.08</v>
      </c>
      <c r="I21" s="12">
        <f t="shared" si="2"/>
        <v>77.2</v>
      </c>
      <c r="J21" s="12">
        <v>18</v>
      </c>
      <c r="K21" s="13"/>
      <c r="L21" s="13"/>
    </row>
    <row r="22" spans="1:12" ht="24" customHeight="1">
      <c r="A22" s="4" t="s">
        <v>123</v>
      </c>
      <c r="B22" s="4" t="s">
        <v>36</v>
      </c>
      <c r="C22" s="4" t="s">
        <v>58</v>
      </c>
      <c r="D22" s="4" t="s">
        <v>59</v>
      </c>
      <c r="E22" s="25" t="s">
        <v>115</v>
      </c>
      <c r="F22" s="12">
        <f t="shared" si="0"/>
        <v>25.200000000000003</v>
      </c>
      <c r="G22" s="12">
        <v>85.6</v>
      </c>
      <c r="H22" s="12">
        <f t="shared" si="1"/>
        <v>51.359999999999992</v>
      </c>
      <c r="I22" s="12">
        <f t="shared" si="2"/>
        <v>76.56</v>
      </c>
      <c r="J22" s="12">
        <v>19</v>
      </c>
      <c r="K22" s="13"/>
      <c r="L22" s="13"/>
    </row>
    <row r="23" spans="1:12" ht="24" customHeight="1">
      <c r="A23" s="4" t="s">
        <v>117</v>
      </c>
      <c r="B23" s="4" t="s">
        <v>36</v>
      </c>
      <c r="C23" s="4" t="s">
        <v>58</v>
      </c>
      <c r="D23" s="4" t="s">
        <v>59</v>
      </c>
      <c r="E23" s="25" t="s">
        <v>119</v>
      </c>
      <c r="F23" s="12">
        <f t="shared" si="0"/>
        <v>25.44</v>
      </c>
      <c r="G23" s="12">
        <v>85.2</v>
      </c>
      <c r="H23" s="12">
        <f t="shared" si="1"/>
        <v>51.12</v>
      </c>
      <c r="I23" s="12">
        <f t="shared" si="2"/>
        <v>76.56</v>
      </c>
      <c r="J23" s="12">
        <v>19</v>
      </c>
      <c r="K23" s="13"/>
      <c r="L23" s="13"/>
    </row>
    <row r="24" spans="1:12" ht="24" customHeight="1">
      <c r="A24" s="4" t="s">
        <v>106</v>
      </c>
      <c r="B24" s="4" t="s">
        <v>36</v>
      </c>
      <c r="C24" s="4" t="s">
        <v>58</v>
      </c>
      <c r="D24" s="4" t="s">
        <v>59</v>
      </c>
      <c r="E24" s="6" t="s">
        <v>107</v>
      </c>
      <c r="F24" s="7">
        <f t="shared" si="0"/>
        <v>25.72</v>
      </c>
      <c r="G24" s="7">
        <v>84.6</v>
      </c>
      <c r="H24" s="7">
        <f t="shared" si="1"/>
        <v>50.76</v>
      </c>
      <c r="I24" s="7">
        <f t="shared" si="2"/>
        <v>76.47999999999999</v>
      </c>
      <c r="J24" s="7">
        <v>21</v>
      </c>
      <c r="K24" s="3"/>
      <c r="L24" s="3"/>
    </row>
    <row r="25" spans="1:12" ht="24" customHeight="1">
      <c r="A25" s="4" t="s">
        <v>101</v>
      </c>
      <c r="B25" s="4" t="s">
        <v>36</v>
      </c>
      <c r="C25" s="4" t="s">
        <v>58</v>
      </c>
      <c r="D25" s="4" t="s">
        <v>59</v>
      </c>
      <c r="E25" s="6" t="s">
        <v>102</v>
      </c>
      <c r="F25" s="7">
        <f t="shared" si="0"/>
        <v>26.060000000000002</v>
      </c>
      <c r="G25" s="7">
        <v>84</v>
      </c>
      <c r="H25" s="7">
        <f t="shared" si="1"/>
        <v>50.4</v>
      </c>
      <c r="I25" s="7">
        <f t="shared" si="2"/>
        <v>76.460000000000008</v>
      </c>
      <c r="J25" s="7">
        <v>22</v>
      </c>
      <c r="K25" s="3"/>
      <c r="L25" s="3"/>
    </row>
    <row r="26" spans="1:12" ht="24" customHeight="1">
      <c r="A26" s="4" t="s">
        <v>133</v>
      </c>
      <c r="B26" s="4" t="s">
        <v>36</v>
      </c>
      <c r="C26" s="4" t="s">
        <v>58</v>
      </c>
      <c r="D26" s="4" t="s">
        <v>59</v>
      </c>
      <c r="E26" s="6" t="s">
        <v>134</v>
      </c>
      <c r="F26" s="7">
        <f t="shared" si="0"/>
        <v>24.52</v>
      </c>
      <c r="G26" s="7">
        <v>86.2</v>
      </c>
      <c r="H26" s="7">
        <f t="shared" si="1"/>
        <v>51.72</v>
      </c>
      <c r="I26" s="7">
        <f t="shared" si="2"/>
        <v>76.239999999999995</v>
      </c>
      <c r="J26" s="7">
        <v>23</v>
      </c>
      <c r="K26" s="3"/>
      <c r="L26" s="3"/>
    </row>
    <row r="27" spans="1:12" ht="24" customHeight="1">
      <c r="A27" s="4" t="s">
        <v>131</v>
      </c>
      <c r="B27" s="4" t="s">
        <v>36</v>
      </c>
      <c r="C27" s="4" t="s">
        <v>58</v>
      </c>
      <c r="D27" s="4" t="s">
        <v>59</v>
      </c>
      <c r="E27" s="6" t="s">
        <v>132</v>
      </c>
      <c r="F27" s="7">
        <f t="shared" si="0"/>
        <v>24.560000000000002</v>
      </c>
      <c r="G27" s="7">
        <v>85.4</v>
      </c>
      <c r="H27" s="7">
        <f t="shared" si="1"/>
        <v>51.24</v>
      </c>
      <c r="I27" s="7">
        <f t="shared" si="2"/>
        <v>75.800000000000011</v>
      </c>
      <c r="J27" s="7">
        <v>24</v>
      </c>
      <c r="K27" s="3"/>
      <c r="L27" s="3"/>
    </row>
    <row r="28" spans="1:12" ht="24" customHeight="1">
      <c r="A28" s="4" t="s">
        <v>127</v>
      </c>
      <c r="B28" s="4" t="s">
        <v>36</v>
      </c>
      <c r="C28" s="4" t="s">
        <v>58</v>
      </c>
      <c r="D28" s="4" t="s">
        <v>59</v>
      </c>
      <c r="E28" s="6" t="s">
        <v>128</v>
      </c>
      <c r="F28" s="7">
        <f t="shared" si="0"/>
        <v>24.980000000000004</v>
      </c>
      <c r="G28" s="7">
        <v>84.6</v>
      </c>
      <c r="H28" s="7">
        <f t="shared" si="1"/>
        <v>50.76</v>
      </c>
      <c r="I28" s="7">
        <f t="shared" si="2"/>
        <v>75.740000000000009</v>
      </c>
      <c r="J28" s="7">
        <v>25</v>
      </c>
      <c r="K28" s="3"/>
      <c r="L28" s="3"/>
    </row>
    <row r="29" spans="1:12" ht="24" customHeight="1">
      <c r="A29" s="4" t="s">
        <v>137</v>
      </c>
      <c r="B29" s="4" t="s">
        <v>36</v>
      </c>
      <c r="C29" s="4" t="s">
        <v>58</v>
      </c>
      <c r="D29" s="4" t="s">
        <v>59</v>
      </c>
      <c r="E29" s="6" t="s">
        <v>138</v>
      </c>
      <c r="F29" s="7">
        <f t="shared" si="0"/>
        <v>24.22</v>
      </c>
      <c r="G29" s="7">
        <v>85.4</v>
      </c>
      <c r="H29" s="7">
        <f t="shared" si="1"/>
        <v>51.24</v>
      </c>
      <c r="I29" s="7">
        <f t="shared" si="2"/>
        <v>75.460000000000008</v>
      </c>
      <c r="J29" s="7">
        <v>26</v>
      </c>
      <c r="K29" s="3"/>
      <c r="L29" s="3"/>
    </row>
    <row r="30" spans="1:12" ht="24" customHeight="1">
      <c r="A30" s="4" t="s">
        <v>92</v>
      </c>
      <c r="B30" s="4" t="s">
        <v>36</v>
      </c>
      <c r="C30" s="4" t="s">
        <v>58</v>
      </c>
      <c r="D30" s="4" t="s">
        <v>59</v>
      </c>
      <c r="E30" s="6" t="s">
        <v>94</v>
      </c>
      <c r="F30" s="7">
        <f t="shared" si="0"/>
        <v>26.72</v>
      </c>
      <c r="G30" s="7">
        <v>81</v>
      </c>
      <c r="H30" s="7">
        <f t="shared" si="1"/>
        <v>48.6</v>
      </c>
      <c r="I30" s="7">
        <f t="shared" si="2"/>
        <v>75.319999999999993</v>
      </c>
      <c r="J30" s="7">
        <v>27</v>
      </c>
      <c r="K30" s="3"/>
      <c r="L30" s="3"/>
    </row>
    <row r="31" spans="1:12" ht="24" customHeight="1">
      <c r="A31" s="4" t="s">
        <v>143</v>
      </c>
      <c r="B31" s="4" t="s">
        <v>36</v>
      </c>
      <c r="C31" s="4" t="s">
        <v>58</v>
      </c>
      <c r="D31" s="4" t="s">
        <v>59</v>
      </c>
      <c r="E31" s="6" t="s">
        <v>144</v>
      </c>
      <c r="F31" s="7">
        <f t="shared" si="0"/>
        <v>23.12</v>
      </c>
      <c r="G31" s="7">
        <v>86.8</v>
      </c>
      <c r="H31" s="7">
        <f t="shared" si="1"/>
        <v>52.08</v>
      </c>
      <c r="I31" s="7">
        <f t="shared" si="2"/>
        <v>75.2</v>
      </c>
      <c r="J31" s="7">
        <v>28</v>
      </c>
      <c r="K31" s="3"/>
      <c r="L31" s="3"/>
    </row>
    <row r="32" spans="1:12" ht="24" customHeight="1">
      <c r="A32" s="4" t="s">
        <v>104</v>
      </c>
      <c r="B32" s="4" t="s">
        <v>36</v>
      </c>
      <c r="C32" s="4" t="s">
        <v>58</v>
      </c>
      <c r="D32" s="4" t="s">
        <v>59</v>
      </c>
      <c r="E32" s="6" t="s">
        <v>105</v>
      </c>
      <c r="F32" s="7">
        <f t="shared" si="0"/>
        <v>25.900000000000002</v>
      </c>
      <c r="G32" s="7">
        <v>81.2</v>
      </c>
      <c r="H32" s="7">
        <f t="shared" si="1"/>
        <v>48.72</v>
      </c>
      <c r="I32" s="7">
        <f t="shared" si="2"/>
        <v>74.62</v>
      </c>
      <c r="J32" s="7">
        <v>29</v>
      </c>
      <c r="K32" s="3"/>
      <c r="L32" s="3"/>
    </row>
    <row r="33" spans="1:12" ht="24" customHeight="1">
      <c r="A33" s="4" t="s">
        <v>129</v>
      </c>
      <c r="B33" s="4" t="s">
        <v>36</v>
      </c>
      <c r="C33" s="4" t="s">
        <v>58</v>
      </c>
      <c r="D33" s="4" t="s">
        <v>59</v>
      </c>
      <c r="E33" s="6" t="s">
        <v>130</v>
      </c>
      <c r="F33" s="7">
        <f t="shared" si="0"/>
        <v>24.580000000000002</v>
      </c>
      <c r="G33" s="7">
        <v>83.2</v>
      </c>
      <c r="H33" s="7">
        <f t="shared" si="1"/>
        <v>49.92</v>
      </c>
      <c r="I33" s="7">
        <f t="shared" si="2"/>
        <v>74.5</v>
      </c>
      <c r="J33" s="7">
        <v>30</v>
      </c>
      <c r="K33" s="3"/>
      <c r="L33" s="3"/>
    </row>
    <row r="34" spans="1:12" ht="24" customHeight="1">
      <c r="A34" s="4" t="s">
        <v>145</v>
      </c>
      <c r="B34" s="4" t="s">
        <v>36</v>
      </c>
      <c r="C34" s="4" t="s">
        <v>58</v>
      </c>
      <c r="D34" s="4" t="s">
        <v>59</v>
      </c>
      <c r="E34" s="6" t="s">
        <v>146</v>
      </c>
      <c r="F34" s="7">
        <f t="shared" si="0"/>
        <v>22.880000000000003</v>
      </c>
      <c r="G34" s="7">
        <v>84.4</v>
      </c>
      <c r="H34" s="7">
        <f t="shared" si="1"/>
        <v>50.64</v>
      </c>
      <c r="I34" s="7">
        <f t="shared" si="2"/>
        <v>73.52000000000001</v>
      </c>
      <c r="J34" s="7">
        <v>31</v>
      </c>
      <c r="K34" s="3"/>
      <c r="L34" s="3"/>
    </row>
    <row r="35" spans="1:12" ht="24" customHeight="1">
      <c r="A35" s="4" t="s">
        <v>154</v>
      </c>
      <c r="B35" s="4" t="s">
        <v>36</v>
      </c>
      <c r="C35" s="4" t="s">
        <v>58</v>
      </c>
      <c r="D35" s="4" t="s">
        <v>59</v>
      </c>
      <c r="E35" s="6" t="s">
        <v>153</v>
      </c>
      <c r="F35" s="7">
        <f t="shared" si="0"/>
        <v>20.840000000000003</v>
      </c>
      <c r="G35" s="7">
        <v>86.6</v>
      </c>
      <c r="H35" s="7">
        <f t="shared" si="1"/>
        <v>51.959999999999994</v>
      </c>
      <c r="I35" s="7">
        <f t="shared" si="2"/>
        <v>72.8</v>
      </c>
      <c r="J35" s="7">
        <v>32</v>
      </c>
      <c r="K35" s="3"/>
      <c r="L35" s="3"/>
    </row>
    <row r="36" spans="1:12" ht="24" customHeight="1">
      <c r="A36" s="4" t="s">
        <v>139</v>
      </c>
      <c r="B36" s="4" t="s">
        <v>36</v>
      </c>
      <c r="C36" s="4" t="s">
        <v>58</v>
      </c>
      <c r="D36" s="4" t="s">
        <v>59</v>
      </c>
      <c r="E36" s="6" t="s">
        <v>125</v>
      </c>
      <c r="F36" s="7">
        <f t="shared" si="0"/>
        <v>24</v>
      </c>
      <c r="G36" s="7">
        <v>80.599999999999994</v>
      </c>
      <c r="H36" s="7">
        <f t="shared" si="1"/>
        <v>48.359999999999992</v>
      </c>
      <c r="I36" s="7">
        <f t="shared" si="2"/>
        <v>72.359999999999985</v>
      </c>
      <c r="J36" s="7">
        <v>33</v>
      </c>
      <c r="K36" s="3"/>
      <c r="L36" s="3"/>
    </row>
    <row r="37" spans="1:12" ht="24" customHeight="1">
      <c r="A37" s="4" t="s">
        <v>135</v>
      </c>
      <c r="B37" s="4" t="s">
        <v>36</v>
      </c>
      <c r="C37" s="4" t="s">
        <v>58</v>
      </c>
      <c r="D37" s="4" t="s">
        <v>59</v>
      </c>
      <c r="E37" s="6" t="s">
        <v>136</v>
      </c>
      <c r="F37" s="7">
        <f t="shared" si="0"/>
        <v>24.480000000000004</v>
      </c>
      <c r="G37" s="7">
        <v>79.599999999999994</v>
      </c>
      <c r="H37" s="7">
        <f t="shared" si="1"/>
        <v>47.76</v>
      </c>
      <c r="I37" s="7">
        <f t="shared" si="2"/>
        <v>72.240000000000009</v>
      </c>
      <c r="J37" s="7">
        <v>34</v>
      </c>
      <c r="K37" s="3"/>
      <c r="L37" s="3"/>
    </row>
    <row r="38" spans="1:12" ht="24" customHeight="1">
      <c r="A38" s="4" t="s">
        <v>147</v>
      </c>
      <c r="B38" s="4" t="s">
        <v>36</v>
      </c>
      <c r="C38" s="4" t="s">
        <v>58</v>
      </c>
      <c r="D38" s="4" t="s">
        <v>59</v>
      </c>
      <c r="E38" s="6" t="s">
        <v>148</v>
      </c>
      <c r="F38" s="7">
        <f t="shared" si="0"/>
        <v>22.040000000000003</v>
      </c>
      <c r="G38" s="7">
        <v>83.2</v>
      </c>
      <c r="H38" s="7">
        <f t="shared" si="1"/>
        <v>49.92</v>
      </c>
      <c r="I38" s="7">
        <f t="shared" si="2"/>
        <v>71.960000000000008</v>
      </c>
      <c r="J38" s="7">
        <v>35</v>
      </c>
      <c r="K38" s="3"/>
      <c r="L38" s="3"/>
    </row>
    <row r="39" spans="1:12" ht="24" customHeight="1">
      <c r="A39" s="4" t="s">
        <v>55</v>
      </c>
      <c r="B39" s="4" t="s">
        <v>36</v>
      </c>
      <c r="C39" s="4" t="s">
        <v>58</v>
      </c>
      <c r="D39" s="4" t="s">
        <v>59</v>
      </c>
      <c r="E39" s="6" t="s">
        <v>57</v>
      </c>
      <c r="F39" s="7"/>
      <c r="G39" s="7"/>
      <c r="H39" s="7"/>
      <c r="I39" s="7"/>
      <c r="J39" s="5" t="s">
        <v>905</v>
      </c>
      <c r="K39" s="3"/>
      <c r="L39" s="3"/>
    </row>
    <row r="40" spans="1:12" ht="24" customHeight="1">
      <c r="A40" s="4" t="s">
        <v>73</v>
      </c>
      <c r="B40" s="4" t="s">
        <v>36</v>
      </c>
      <c r="C40" s="4" t="s">
        <v>58</v>
      </c>
      <c r="D40" s="4" t="s">
        <v>59</v>
      </c>
      <c r="E40" s="6" t="s">
        <v>6</v>
      </c>
      <c r="F40" s="7"/>
      <c r="G40" s="7"/>
      <c r="H40" s="7"/>
      <c r="I40" s="7"/>
      <c r="J40" s="5" t="s">
        <v>905</v>
      </c>
      <c r="K40" s="3"/>
      <c r="L40" s="3"/>
    </row>
    <row r="41" spans="1:12" ht="24" customHeight="1">
      <c r="A41" s="4" t="s">
        <v>77</v>
      </c>
      <c r="B41" s="4" t="s">
        <v>36</v>
      </c>
      <c r="C41" s="4" t="s">
        <v>58</v>
      </c>
      <c r="D41" s="4" t="s">
        <v>59</v>
      </c>
      <c r="E41" s="6" t="s">
        <v>78</v>
      </c>
      <c r="F41" s="7"/>
      <c r="G41" s="7"/>
      <c r="H41" s="7"/>
      <c r="I41" s="7"/>
      <c r="J41" s="5" t="s">
        <v>905</v>
      </c>
      <c r="K41" s="3"/>
      <c r="L41" s="3"/>
    </row>
    <row r="42" spans="1:12" ht="24" customHeight="1">
      <c r="A42" s="4" t="s">
        <v>95</v>
      </c>
      <c r="B42" s="4" t="s">
        <v>36</v>
      </c>
      <c r="C42" s="4" t="s">
        <v>58</v>
      </c>
      <c r="D42" s="4" t="s">
        <v>59</v>
      </c>
      <c r="E42" s="6" t="s">
        <v>96</v>
      </c>
      <c r="F42" s="7"/>
      <c r="G42" s="7"/>
      <c r="H42" s="7"/>
      <c r="I42" s="7"/>
      <c r="J42" s="5" t="s">
        <v>905</v>
      </c>
      <c r="K42" s="3"/>
      <c r="L42" s="3"/>
    </row>
    <row r="43" spans="1:12" ht="24" customHeight="1">
      <c r="A43" s="4" t="s">
        <v>121</v>
      </c>
      <c r="B43" s="4" t="s">
        <v>36</v>
      </c>
      <c r="C43" s="4" t="s">
        <v>58</v>
      </c>
      <c r="D43" s="4" t="s">
        <v>59</v>
      </c>
      <c r="E43" s="6" t="s">
        <v>122</v>
      </c>
      <c r="F43" s="7"/>
      <c r="G43" s="7"/>
      <c r="H43" s="7"/>
      <c r="I43" s="7"/>
      <c r="J43" s="5" t="s">
        <v>905</v>
      </c>
      <c r="K43" s="3"/>
      <c r="L43" s="3"/>
    </row>
    <row r="44" spans="1:12" ht="24" customHeight="1">
      <c r="A44" s="4" t="s">
        <v>141</v>
      </c>
      <c r="B44" s="4" t="s">
        <v>36</v>
      </c>
      <c r="C44" s="4" t="s">
        <v>58</v>
      </c>
      <c r="D44" s="4" t="s">
        <v>59</v>
      </c>
      <c r="E44" s="6" t="s">
        <v>142</v>
      </c>
      <c r="F44" s="7"/>
      <c r="G44" s="7"/>
      <c r="H44" s="7"/>
      <c r="I44" s="7"/>
      <c r="J44" s="5" t="s">
        <v>905</v>
      </c>
      <c r="K44" s="3"/>
      <c r="L44" s="3"/>
    </row>
    <row r="45" spans="1:12" ht="24" customHeight="1">
      <c r="A45" s="4" t="s">
        <v>150</v>
      </c>
      <c r="B45" s="4" t="s">
        <v>36</v>
      </c>
      <c r="C45" s="4" t="s">
        <v>58</v>
      </c>
      <c r="D45" s="4" t="s">
        <v>59</v>
      </c>
      <c r="E45" s="6" t="s">
        <v>151</v>
      </c>
      <c r="F45" s="7"/>
      <c r="G45" s="7"/>
      <c r="H45" s="7"/>
      <c r="I45" s="7"/>
      <c r="J45" s="5" t="s">
        <v>905</v>
      </c>
      <c r="K45" s="3"/>
      <c r="L45" s="3"/>
    </row>
    <row r="46" spans="1:12" ht="24" customHeight="1">
      <c r="A46" s="4"/>
      <c r="B46" s="4"/>
      <c r="C46" s="4"/>
      <c r="D46" s="4"/>
      <c r="E46" s="6"/>
      <c r="F46" s="7"/>
      <c r="G46" s="7"/>
      <c r="H46" s="7"/>
      <c r="I46" s="7"/>
      <c r="J46" s="7"/>
      <c r="K46" s="3"/>
      <c r="L46" s="3"/>
    </row>
    <row r="47" spans="1:12" ht="24" customHeight="1">
      <c r="A47" s="4" t="s">
        <v>209</v>
      </c>
      <c r="B47" s="4" t="s">
        <v>89</v>
      </c>
      <c r="C47" s="4" t="s">
        <v>58</v>
      </c>
      <c r="D47" s="4" t="s">
        <v>208</v>
      </c>
      <c r="E47" s="25" t="s">
        <v>210</v>
      </c>
      <c r="F47" s="12">
        <f t="shared" ref="F47:F79" si="3">E47*0.4</f>
        <v>32.54</v>
      </c>
      <c r="G47" s="12">
        <v>89.6</v>
      </c>
      <c r="H47" s="12">
        <f t="shared" ref="H47:H79" si="4">G47*0.6</f>
        <v>53.76</v>
      </c>
      <c r="I47" s="12">
        <f t="shared" ref="I47:I79" si="5">F47+H47</f>
        <v>86.3</v>
      </c>
      <c r="J47" s="12">
        <v>1</v>
      </c>
      <c r="K47" s="13"/>
      <c r="L47" s="13"/>
    </row>
    <row r="48" spans="1:12" ht="24" customHeight="1">
      <c r="A48" s="4" t="s">
        <v>206</v>
      </c>
      <c r="B48" s="4" t="s">
        <v>89</v>
      </c>
      <c r="C48" s="4" t="s">
        <v>58</v>
      </c>
      <c r="D48" s="4" t="s">
        <v>208</v>
      </c>
      <c r="E48" s="25" t="s">
        <v>207</v>
      </c>
      <c r="F48" s="12">
        <f t="shared" si="3"/>
        <v>32.619999999999997</v>
      </c>
      <c r="G48" s="12">
        <v>88.8</v>
      </c>
      <c r="H48" s="12">
        <f t="shared" si="4"/>
        <v>53.279999999999994</v>
      </c>
      <c r="I48" s="12">
        <f t="shared" si="5"/>
        <v>85.899999999999991</v>
      </c>
      <c r="J48" s="12">
        <v>2</v>
      </c>
      <c r="K48" s="13"/>
      <c r="L48" s="13"/>
    </row>
    <row r="49" spans="1:12" ht="24" customHeight="1">
      <c r="A49" s="4" t="s">
        <v>211</v>
      </c>
      <c r="B49" s="4" t="s">
        <v>89</v>
      </c>
      <c r="C49" s="4" t="s">
        <v>58</v>
      </c>
      <c r="D49" s="4" t="s">
        <v>208</v>
      </c>
      <c r="E49" s="25" t="s">
        <v>212</v>
      </c>
      <c r="F49" s="12">
        <f t="shared" si="3"/>
        <v>32.44</v>
      </c>
      <c r="G49" s="12">
        <v>88.6</v>
      </c>
      <c r="H49" s="12">
        <f t="shared" si="4"/>
        <v>53.16</v>
      </c>
      <c r="I49" s="12">
        <f t="shared" si="5"/>
        <v>85.6</v>
      </c>
      <c r="J49" s="12">
        <v>3</v>
      </c>
      <c r="K49" s="13"/>
      <c r="L49" s="13"/>
    </row>
    <row r="50" spans="1:12" ht="24" customHeight="1">
      <c r="A50" s="4" t="s">
        <v>215</v>
      </c>
      <c r="B50" s="4" t="s">
        <v>89</v>
      </c>
      <c r="C50" s="4" t="s">
        <v>58</v>
      </c>
      <c r="D50" s="4" t="s">
        <v>208</v>
      </c>
      <c r="E50" s="25" t="s">
        <v>160</v>
      </c>
      <c r="F50" s="12">
        <f t="shared" si="3"/>
        <v>31.400000000000002</v>
      </c>
      <c r="G50" s="12">
        <v>88.8</v>
      </c>
      <c r="H50" s="12">
        <f t="shared" si="4"/>
        <v>53.279999999999994</v>
      </c>
      <c r="I50" s="12">
        <f t="shared" si="5"/>
        <v>84.679999999999993</v>
      </c>
      <c r="J50" s="12">
        <v>4</v>
      </c>
      <c r="K50" s="13"/>
      <c r="L50" s="13"/>
    </row>
    <row r="51" spans="1:12" ht="24" customHeight="1">
      <c r="A51" s="4" t="s">
        <v>217</v>
      </c>
      <c r="B51" s="4" t="s">
        <v>89</v>
      </c>
      <c r="C51" s="4" t="s">
        <v>58</v>
      </c>
      <c r="D51" s="4" t="s">
        <v>208</v>
      </c>
      <c r="E51" s="25" t="s">
        <v>218</v>
      </c>
      <c r="F51" s="12">
        <f t="shared" si="3"/>
        <v>30.52</v>
      </c>
      <c r="G51" s="12">
        <v>89.8</v>
      </c>
      <c r="H51" s="12">
        <f t="shared" si="4"/>
        <v>53.879999999999995</v>
      </c>
      <c r="I51" s="12">
        <f t="shared" si="5"/>
        <v>84.399999999999991</v>
      </c>
      <c r="J51" s="12">
        <v>5</v>
      </c>
      <c r="K51" s="13"/>
      <c r="L51" s="13"/>
    </row>
    <row r="52" spans="1:12" ht="24" customHeight="1">
      <c r="A52" s="4" t="s">
        <v>213</v>
      </c>
      <c r="B52" s="4" t="s">
        <v>89</v>
      </c>
      <c r="C52" s="4" t="s">
        <v>58</v>
      </c>
      <c r="D52" s="4" t="s">
        <v>208</v>
      </c>
      <c r="E52" s="25" t="s">
        <v>214</v>
      </c>
      <c r="F52" s="12">
        <f t="shared" si="3"/>
        <v>32.360000000000007</v>
      </c>
      <c r="G52" s="12">
        <v>85.6</v>
      </c>
      <c r="H52" s="12">
        <f t="shared" si="4"/>
        <v>51.359999999999992</v>
      </c>
      <c r="I52" s="12">
        <f t="shared" si="5"/>
        <v>83.72</v>
      </c>
      <c r="J52" s="12">
        <v>6</v>
      </c>
      <c r="K52" s="13"/>
      <c r="L52" s="13"/>
    </row>
    <row r="53" spans="1:12" ht="24" customHeight="1">
      <c r="A53" s="4" t="s">
        <v>216</v>
      </c>
      <c r="B53" s="4" t="s">
        <v>89</v>
      </c>
      <c r="C53" s="4" t="s">
        <v>58</v>
      </c>
      <c r="D53" s="4" t="s">
        <v>208</v>
      </c>
      <c r="E53" s="25" t="s">
        <v>61</v>
      </c>
      <c r="F53" s="12">
        <f t="shared" si="3"/>
        <v>30.6</v>
      </c>
      <c r="G53" s="12">
        <v>87</v>
      </c>
      <c r="H53" s="12">
        <f t="shared" si="4"/>
        <v>52.199999999999996</v>
      </c>
      <c r="I53" s="12">
        <f t="shared" si="5"/>
        <v>82.8</v>
      </c>
      <c r="J53" s="12">
        <v>7</v>
      </c>
      <c r="K53" s="13"/>
      <c r="L53" s="13"/>
    </row>
    <row r="54" spans="1:12" ht="24" customHeight="1">
      <c r="A54" s="4" t="s">
        <v>224</v>
      </c>
      <c r="B54" s="4" t="s">
        <v>89</v>
      </c>
      <c r="C54" s="4" t="s">
        <v>58</v>
      </c>
      <c r="D54" s="4" t="s">
        <v>208</v>
      </c>
      <c r="E54" s="25" t="s">
        <v>225</v>
      </c>
      <c r="F54" s="12">
        <f t="shared" si="3"/>
        <v>29.92</v>
      </c>
      <c r="G54" s="12">
        <v>87.4</v>
      </c>
      <c r="H54" s="12">
        <f t="shared" si="4"/>
        <v>52.440000000000005</v>
      </c>
      <c r="I54" s="12">
        <f t="shared" si="5"/>
        <v>82.360000000000014</v>
      </c>
      <c r="J54" s="12">
        <v>8</v>
      </c>
      <c r="K54" s="13"/>
      <c r="L54" s="13"/>
    </row>
    <row r="55" spans="1:12" ht="24" customHeight="1">
      <c r="A55" s="4" t="s">
        <v>233</v>
      </c>
      <c r="B55" s="4" t="s">
        <v>89</v>
      </c>
      <c r="C55" s="4" t="s">
        <v>58</v>
      </c>
      <c r="D55" s="4" t="s">
        <v>208</v>
      </c>
      <c r="E55" s="25" t="s">
        <v>179</v>
      </c>
      <c r="F55" s="12">
        <f t="shared" si="3"/>
        <v>28.6</v>
      </c>
      <c r="G55" s="12">
        <v>89.2</v>
      </c>
      <c r="H55" s="12">
        <f t="shared" si="4"/>
        <v>53.52</v>
      </c>
      <c r="I55" s="12">
        <f t="shared" si="5"/>
        <v>82.12</v>
      </c>
      <c r="J55" s="12">
        <v>9</v>
      </c>
      <c r="K55" s="13"/>
      <c r="L55" s="13"/>
    </row>
    <row r="56" spans="1:12" ht="24" customHeight="1">
      <c r="A56" s="4" t="s">
        <v>245</v>
      </c>
      <c r="B56" s="4" t="s">
        <v>89</v>
      </c>
      <c r="C56" s="4" t="s">
        <v>58</v>
      </c>
      <c r="D56" s="4" t="s">
        <v>208</v>
      </c>
      <c r="E56" s="25" t="s">
        <v>93</v>
      </c>
      <c r="F56" s="12">
        <f t="shared" si="3"/>
        <v>27.8</v>
      </c>
      <c r="G56" s="12">
        <v>89.4</v>
      </c>
      <c r="H56" s="12">
        <f t="shared" si="4"/>
        <v>53.64</v>
      </c>
      <c r="I56" s="12">
        <f t="shared" si="5"/>
        <v>81.44</v>
      </c>
      <c r="J56" s="12">
        <v>10</v>
      </c>
      <c r="K56" s="13"/>
      <c r="L56" s="13"/>
    </row>
    <row r="57" spans="1:12" ht="24" customHeight="1">
      <c r="A57" s="4" t="s">
        <v>236</v>
      </c>
      <c r="B57" s="4" t="s">
        <v>89</v>
      </c>
      <c r="C57" s="4" t="s">
        <v>58</v>
      </c>
      <c r="D57" s="4" t="s">
        <v>208</v>
      </c>
      <c r="E57" s="25" t="s">
        <v>237</v>
      </c>
      <c r="F57" s="12">
        <f t="shared" si="3"/>
        <v>28.02</v>
      </c>
      <c r="G57" s="12">
        <v>89</v>
      </c>
      <c r="H57" s="12">
        <f t="shared" si="4"/>
        <v>53.4</v>
      </c>
      <c r="I57" s="12">
        <f t="shared" si="5"/>
        <v>81.42</v>
      </c>
      <c r="J57" s="12">
        <v>11</v>
      </c>
      <c r="K57" s="13"/>
      <c r="L57" s="13"/>
    </row>
    <row r="58" spans="1:12" ht="24" customHeight="1">
      <c r="A58" s="4" t="s">
        <v>238</v>
      </c>
      <c r="B58" s="4" t="s">
        <v>89</v>
      </c>
      <c r="C58" s="4" t="s">
        <v>58</v>
      </c>
      <c r="D58" s="4" t="s">
        <v>208</v>
      </c>
      <c r="E58" s="25" t="s">
        <v>239</v>
      </c>
      <c r="F58" s="12">
        <f t="shared" si="3"/>
        <v>27.980000000000004</v>
      </c>
      <c r="G58" s="12">
        <v>89</v>
      </c>
      <c r="H58" s="12">
        <f t="shared" si="4"/>
        <v>53.4</v>
      </c>
      <c r="I58" s="12">
        <f t="shared" si="5"/>
        <v>81.38</v>
      </c>
      <c r="J58" s="12">
        <v>12</v>
      </c>
      <c r="K58" s="13"/>
      <c r="L58" s="13"/>
    </row>
    <row r="59" spans="1:12" ht="24" customHeight="1">
      <c r="A59" s="4" t="s">
        <v>223</v>
      </c>
      <c r="B59" s="4" t="s">
        <v>89</v>
      </c>
      <c r="C59" s="4" t="s">
        <v>58</v>
      </c>
      <c r="D59" s="4" t="s">
        <v>208</v>
      </c>
      <c r="E59" s="25" t="s">
        <v>222</v>
      </c>
      <c r="F59" s="12">
        <f t="shared" si="3"/>
        <v>30.160000000000004</v>
      </c>
      <c r="G59" s="12">
        <v>85</v>
      </c>
      <c r="H59" s="12">
        <f t="shared" si="4"/>
        <v>51</v>
      </c>
      <c r="I59" s="12">
        <f t="shared" si="5"/>
        <v>81.16</v>
      </c>
      <c r="J59" s="12">
        <v>13</v>
      </c>
      <c r="K59" s="13"/>
      <c r="L59" s="13"/>
    </row>
    <row r="60" spans="1:12" ht="24" customHeight="1">
      <c r="A60" s="4" t="s">
        <v>232</v>
      </c>
      <c r="B60" s="4" t="s">
        <v>89</v>
      </c>
      <c r="C60" s="4" t="s">
        <v>58</v>
      </c>
      <c r="D60" s="4" t="s">
        <v>208</v>
      </c>
      <c r="E60" s="6" t="s">
        <v>43</v>
      </c>
      <c r="F60" s="7">
        <f t="shared" si="3"/>
        <v>29</v>
      </c>
      <c r="G60" s="7">
        <v>86.8</v>
      </c>
      <c r="H60" s="7">
        <f t="shared" si="4"/>
        <v>52.08</v>
      </c>
      <c r="I60" s="7">
        <f t="shared" si="5"/>
        <v>81.08</v>
      </c>
      <c r="J60" s="7">
        <v>14</v>
      </c>
      <c r="K60" s="3"/>
      <c r="L60" s="3"/>
    </row>
    <row r="61" spans="1:12" ht="24" customHeight="1">
      <c r="A61" s="4" t="s">
        <v>259</v>
      </c>
      <c r="B61" s="4" t="s">
        <v>89</v>
      </c>
      <c r="C61" s="4" t="s">
        <v>58</v>
      </c>
      <c r="D61" s="4" t="s">
        <v>208</v>
      </c>
      <c r="E61" s="6" t="s">
        <v>260</v>
      </c>
      <c r="F61" s="7">
        <f t="shared" si="3"/>
        <v>26.660000000000004</v>
      </c>
      <c r="G61" s="7">
        <v>90.2</v>
      </c>
      <c r="H61" s="7">
        <f t="shared" si="4"/>
        <v>54.12</v>
      </c>
      <c r="I61" s="7">
        <f t="shared" si="5"/>
        <v>80.78</v>
      </c>
      <c r="J61" s="7">
        <v>15</v>
      </c>
      <c r="K61" s="3"/>
      <c r="L61" s="3"/>
    </row>
    <row r="62" spans="1:12" ht="24" customHeight="1">
      <c r="A62" s="4" t="s">
        <v>221</v>
      </c>
      <c r="B62" s="4" t="s">
        <v>89</v>
      </c>
      <c r="C62" s="4" t="s">
        <v>58</v>
      </c>
      <c r="D62" s="4" t="s">
        <v>208</v>
      </c>
      <c r="E62" s="6" t="s">
        <v>222</v>
      </c>
      <c r="F62" s="7">
        <f t="shared" si="3"/>
        <v>30.160000000000004</v>
      </c>
      <c r="G62" s="7">
        <v>84</v>
      </c>
      <c r="H62" s="7">
        <f t="shared" si="4"/>
        <v>50.4</v>
      </c>
      <c r="I62" s="7">
        <f t="shared" si="5"/>
        <v>80.56</v>
      </c>
      <c r="J62" s="7">
        <v>16</v>
      </c>
      <c r="K62" s="3"/>
      <c r="L62" s="3"/>
    </row>
    <row r="63" spans="1:12" ht="24" customHeight="1">
      <c r="A63" s="4" t="s">
        <v>219</v>
      </c>
      <c r="B63" s="4" t="s">
        <v>89</v>
      </c>
      <c r="C63" s="4" t="s">
        <v>58</v>
      </c>
      <c r="D63" s="4" t="s">
        <v>208</v>
      </c>
      <c r="E63" s="6" t="s">
        <v>220</v>
      </c>
      <c r="F63" s="7">
        <f t="shared" si="3"/>
        <v>30.360000000000003</v>
      </c>
      <c r="G63" s="7">
        <v>83.6</v>
      </c>
      <c r="H63" s="7">
        <f t="shared" si="4"/>
        <v>50.16</v>
      </c>
      <c r="I63" s="7">
        <f t="shared" si="5"/>
        <v>80.52</v>
      </c>
      <c r="J63" s="7">
        <v>17</v>
      </c>
      <c r="K63" s="3"/>
      <c r="L63" s="3"/>
    </row>
    <row r="64" spans="1:12" ht="24" customHeight="1">
      <c r="A64" s="4" t="s">
        <v>226</v>
      </c>
      <c r="B64" s="4" t="s">
        <v>89</v>
      </c>
      <c r="C64" s="4" t="s">
        <v>58</v>
      </c>
      <c r="D64" s="4" t="s">
        <v>208</v>
      </c>
      <c r="E64" s="6" t="s">
        <v>225</v>
      </c>
      <c r="F64" s="7">
        <f t="shared" si="3"/>
        <v>29.92</v>
      </c>
      <c r="G64" s="7">
        <v>84</v>
      </c>
      <c r="H64" s="7">
        <f t="shared" si="4"/>
        <v>50.4</v>
      </c>
      <c r="I64" s="7">
        <f t="shared" si="5"/>
        <v>80.319999999999993</v>
      </c>
      <c r="J64" s="7">
        <v>18</v>
      </c>
      <c r="K64" s="3"/>
      <c r="L64" s="3"/>
    </row>
    <row r="65" spans="1:12" ht="24" customHeight="1">
      <c r="A65" s="4" t="s">
        <v>228</v>
      </c>
      <c r="B65" s="4" t="s">
        <v>89</v>
      </c>
      <c r="C65" s="4" t="s">
        <v>58</v>
      </c>
      <c r="D65" s="4" t="s">
        <v>208</v>
      </c>
      <c r="E65" s="6" t="s">
        <v>229</v>
      </c>
      <c r="F65" s="7">
        <f t="shared" si="3"/>
        <v>29.560000000000002</v>
      </c>
      <c r="G65" s="7">
        <v>84</v>
      </c>
      <c r="H65" s="7">
        <f t="shared" si="4"/>
        <v>50.4</v>
      </c>
      <c r="I65" s="7">
        <f t="shared" si="5"/>
        <v>79.960000000000008</v>
      </c>
      <c r="J65" s="7">
        <v>19</v>
      </c>
      <c r="K65" s="3"/>
      <c r="L65" s="3"/>
    </row>
    <row r="66" spans="1:12" ht="24" customHeight="1">
      <c r="A66" s="4" t="s">
        <v>240</v>
      </c>
      <c r="B66" s="4" t="s">
        <v>89</v>
      </c>
      <c r="C66" s="4" t="s">
        <v>58</v>
      </c>
      <c r="D66" s="4" t="s">
        <v>208</v>
      </c>
      <c r="E66" s="6" t="s">
        <v>241</v>
      </c>
      <c r="F66" s="7">
        <f t="shared" si="3"/>
        <v>27.880000000000003</v>
      </c>
      <c r="G66" s="7">
        <v>86.2</v>
      </c>
      <c r="H66" s="7">
        <f t="shared" si="4"/>
        <v>51.72</v>
      </c>
      <c r="I66" s="7">
        <f t="shared" si="5"/>
        <v>79.599999999999994</v>
      </c>
      <c r="J66" s="7">
        <v>20</v>
      </c>
      <c r="K66" s="3"/>
      <c r="L66" s="3"/>
    </row>
    <row r="67" spans="1:12" ht="24" customHeight="1">
      <c r="A67" s="4" t="s">
        <v>262</v>
      </c>
      <c r="B67" s="4" t="s">
        <v>89</v>
      </c>
      <c r="C67" s="4" t="s">
        <v>58</v>
      </c>
      <c r="D67" s="4" t="s">
        <v>208</v>
      </c>
      <c r="E67" s="6" t="s">
        <v>263</v>
      </c>
      <c r="F67" s="7">
        <f t="shared" si="3"/>
        <v>26.52</v>
      </c>
      <c r="G67" s="7">
        <v>87.8</v>
      </c>
      <c r="H67" s="7">
        <f t="shared" si="4"/>
        <v>52.68</v>
      </c>
      <c r="I67" s="7">
        <f t="shared" si="5"/>
        <v>79.2</v>
      </c>
      <c r="J67" s="7">
        <v>21</v>
      </c>
      <c r="K67" s="3"/>
      <c r="L67" s="3"/>
    </row>
    <row r="68" spans="1:12" ht="24" customHeight="1">
      <c r="A68" s="4" t="s">
        <v>244</v>
      </c>
      <c r="B68" s="4" t="s">
        <v>89</v>
      </c>
      <c r="C68" s="4" t="s">
        <v>58</v>
      </c>
      <c r="D68" s="4" t="s">
        <v>208</v>
      </c>
      <c r="E68" s="6" t="s">
        <v>93</v>
      </c>
      <c r="F68" s="7">
        <f t="shared" si="3"/>
        <v>27.8</v>
      </c>
      <c r="G68" s="7">
        <v>85.6</v>
      </c>
      <c r="H68" s="7">
        <f t="shared" si="4"/>
        <v>51.359999999999992</v>
      </c>
      <c r="I68" s="7">
        <f t="shared" si="5"/>
        <v>79.16</v>
      </c>
      <c r="J68" s="7">
        <v>22</v>
      </c>
      <c r="K68" s="3"/>
      <c r="L68" s="3"/>
    </row>
    <row r="69" spans="1:12" ht="24" customHeight="1">
      <c r="A69" s="4" t="s">
        <v>270</v>
      </c>
      <c r="B69" s="4" t="s">
        <v>89</v>
      </c>
      <c r="C69" s="4" t="s">
        <v>58</v>
      </c>
      <c r="D69" s="4" t="s">
        <v>208</v>
      </c>
      <c r="E69" s="6" t="s">
        <v>271</v>
      </c>
      <c r="F69" s="7">
        <f t="shared" si="3"/>
        <v>26.080000000000002</v>
      </c>
      <c r="G69" s="7">
        <v>88.4</v>
      </c>
      <c r="H69" s="7">
        <f t="shared" si="4"/>
        <v>53.04</v>
      </c>
      <c r="I69" s="7">
        <f t="shared" si="5"/>
        <v>79.12</v>
      </c>
      <c r="J69" s="7">
        <v>23</v>
      </c>
      <c r="K69" s="3"/>
      <c r="L69" s="3"/>
    </row>
    <row r="70" spans="1:12" ht="24" customHeight="1">
      <c r="A70" s="4" t="s">
        <v>246</v>
      </c>
      <c r="B70" s="4" t="s">
        <v>89</v>
      </c>
      <c r="C70" s="4" t="s">
        <v>58</v>
      </c>
      <c r="D70" s="4" t="s">
        <v>208</v>
      </c>
      <c r="E70" s="6" t="s">
        <v>247</v>
      </c>
      <c r="F70" s="7">
        <f t="shared" si="3"/>
        <v>27.72</v>
      </c>
      <c r="G70" s="7">
        <v>85</v>
      </c>
      <c r="H70" s="7">
        <f t="shared" si="4"/>
        <v>51</v>
      </c>
      <c r="I70" s="7">
        <f t="shared" si="5"/>
        <v>78.72</v>
      </c>
      <c r="J70" s="7">
        <v>24</v>
      </c>
      <c r="K70" s="3"/>
      <c r="L70" s="3"/>
    </row>
    <row r="71" spans="1:12" ht="24" customHeight="1">
      <c r="A71" s="4" t="s">
        <v>242</v>
      </c>
      <c r="B71" s="4" t="s">
        <v>89</v>
      </c>
      <c r="C71" s="4" t="s">
        <v>58</v>
      </c>
      <c r="D71" s="4" t="s">
        <v>208</v>
      </c>
      <c r="E71" s="6" t="s">
        <v>243</v>
      </c>
      <c r="F71" s="7">
        <f t="shared" si="3"/>
        <v>27.860000000000003</v>
      </c>
      <c r="G71" s="7">
        <v>84.2</v>
      </c>
      <c r="H71" s="7">
        <f t="shared" si="4"/>
        <v>50.52</v>
      </c>
      <c r="I71" s="7">
        <f t="shared" si="5"/>
        <v>78.38000000000001</v>
      </c>
      <c r="J71" s="7">
        <v>25</v>
      </c>
      <c r="K71" s="3"/>
      <c r="L71" s="3"/>
    </row>
    <row r="72" spans="1:12" ht="24" customHeight="1">
      <c r="A72" s="4" t="s">
        <v>272</v>
      </c>
      <c r="B72" s="4" t="s">
        <v>89</v>
      </c>
      <c r="C72" s="4" t="s">
        <v>58</v>
      </c>
      <c r="D72" s="4" t="s">
        <v>208</v>
      </c>
      <c r="E72" s="6" t="s">
        <v>273</v>
      </c>
      <c r="F72" s="7">
        <f t="shared" si="3"/>
        <v>25.880000000000003</v>
      </c>
      <c r="G72" s="7">
        <v>86.4</v>
      </c>
      <c r="H72" s="7">
        <f t="shared" si="4"/>
        <v>51.84</v>
      </c>
      <c r="I72" s="7">
        <f t="shared" si="5"/>
        <v>77.72</v>
      </c>
      <c r="J72" s="7">
        <v>26</v>
      </c>
      <c r="K72" s="3"/>
      <c r="L72" s="3"/>
    </row>
    <row r="73" spans="1:12" ht="24" customHeight="1">
      <c r="A73" s="4" t="s">
        <v>234</v>
      </c>
      <c r="B73" s="4" t="s">
        <v>89</v>
      </c>
      <c r="C73" s="4" t="s">
        <v>58</v>
      </c>
      <c r="D73" s="4" t="s">
        <v>208</v>
      </c>
      <c r="E73" s="6" t="s">
        <v>235</v>
      </c>
      <c r="F73" s="7">
        <f t="shared" si="3"/>
        <v>28.560000000000002</v>
      </c>
      <c r="G73" s="7">
        <v>80.8</v>
      </c>
      <c r="H73" s="7">
        <f t="shared" si="4"/>
        <v>48.48</v>
      </c>
      <c r="I73" s="7">
        <f t="shared" si="5"/>
        <v>77.039999999999992</v>
      </c>
      <c r="J73" s="7">
        <v>27</v>
      </c>
      <c r="K73" s="3"/>
      <c r="L73" s="3"/>
    </row>
    <row r="74" spans="1:12" ht="24" customHeight="1">
      <c r="A74" s="4" t="s">
        <v>254</v>
      </c>
      <c r="B74" s="4" t="s">
        <v>89</v>
      </c>
      <c r="C74" s="4" t="s">
        <v>58</v>
      </c>
      <c r="D74" s="4" t="s">
        <v>208</v>
      </c>
      <c r="E74" s="6" t="s">
        <v>195</v>
      </c>
      <c r="F74" s="7">
        <f t="shared" si="3"/>
        <v>27.14</v>
      </c>
      <c r="G74" s="7">
        <v>82.8</v>
      </c>
      <c r="H74" s="7">
        <f t="shared" si="4"/>
        <v>49.68</v>
      </c>
      <c r="I74" s="7">
        <f t="shared" si="5"/>
        <v>76.819999999999993</v>
      </c>
      <c r="J74" s="7">
        <v>28</v>
      </c>
      <c r="K74" s="3"/>
      <c r="L74" s="3"/>
    </row>
    <row r="75" spans="1:12" ht="24" customHeight="1">
      <c r="A75" s="4" t="s">
        <v>255</v>
      </c>
      <c r="B75" s="4" t="s">
        <v>89</v>
      </c>
      <c r="C75" s="4" t="s">
        <v>58</v>
      </c>
      <c r="D75" s="4" t="s">
        <v>208</v>
      </c>
      <c r="E75" s="6" t="s">
        <v>256</v>
      </c>
      <c r="F75" s="7">
        <f t="shared" si="3"/>
        <v>26.960000000000004</v>
      </c>
      <c r="G75" s="7">
        <v>82.8</v>
      </c>
      <c r="H75" s="7">
        <f t="shared" si="4"/>
        <v>49.68</v>
      </c>
      <c r="I75" s="7">
        <f t="shared" si="5"/>
        <v>76.64</v>
      </c>
      <c r="J75" s="7">
        <v>29</v>
      </c>
      <c r="K75" s="3"/>
      <c r="L75" s="3"/>
    </row>
    <row r="76" spans="1:12" ht="24" customHeight="1">
      <c r="A76" s="4" t="s">
        <v>252</v>
      </c>
      <c r="B76" s="4" t="s">
        <v>89</v>
      </c>
      <c r="C76" s="4" t="s">
        <v>58</v>
      </c>
      <c r="D76" s="4" t="s">
        <v>208</v>
      </c>
      <c r="E76" s="6" t="s">
        <v>253</v>
      </c>
      <c r="F76" s="7">
        <f t="shared" si="3"/>
        <v>27.24</v>
      </c>
      <c r="G76" s="7">
        <v>81.599999999999994</v>
      </c>
      <c r="H76" s="7">
        <f t="shared" si="4"/>
        <v>48.959999999999994</v>
      </c>
      <c r="I76" s="7">
        <f t="shared" si="5"/>
        <v>76.199999999999989</v>
      </c>
      <c r="J76" s="7">
        <v>30</v>
      </c>
      <c r="K76" s="3"/>
      <c r="L76" s="3"/>
    </row>
    <row r="77" spans="1:12" ht="24" customHeight="1">
      <c r="A77" s="4" t="s">
        <v>248</v>
      </c>
      <c r="B77" s="4" t="s">
        <v>89</v>
      </c>
      <c r="C77" s="4" t="s">
        <v>58</v>
      </c>
      <c r="D77" s="4" t="s">
        <v>208</v>
      </c>
      <c r="E77" s="6" t="s">
        <v>190</v>
      </c>
      <c r="F77" s="7">
        <f t="shared" si="3"/>
        <v>27.680000000000003</v>
      </c>
      <c r="G77" s="7">
        <v>79.2</v>
      </c>
      <c r="H77" s="7">
        <f t="shared" si="4"/>
        <v>47.52</v>
      </c>
      <c r="I77" s="7">
        <f t="shared" si="5"/>
        <v>75.2</v>
      </c>
      <c r="J77" s="7">
        <v>31</v>
      </c>
      <c r="K77" s="3"/>
      <c r="L77" s="3"/>
    </row>
    <row r="78" spans="1:12" ht="24" customHeight="1">
      <c r="A78" s="4" t="s">
        <v>257</v>
      </c>
      <c r="B78" s="4" t="s">
        <v>89</v>
      </c>
      <c r="C78" s="4" t="s">
        <v>58</v>
      </c>
      <c r="D78" s="4" t="s">
        <v>208</v>
      </c>
      <c r="E78" s="6" t="s">
        <v>258</v>
      </c>
      <c r="F78" s="7">
        <f t="shared" si="3"/>
        <v>26.700000000000003</v>
      </c>
      <c r="G78" s="7">
        <v>80</v>
      </c>
      <c r="H78" s="7">
        <f t="shared" si="4"/>
        <v>48</v>
      </c>
      <c r="I78" s="7">
        <f t="shared" si="5"/>
        <v>74.7</v>
      </c>
      <c r="J78" s="7">
        <v>32</v>
      </c>
      <c r="K78" s="3"/>
      <c r="L78" s="3"/>
    </row>
    <row r="79" spans="1:12" ht="24" customHeight="1">
      <c r="A79" s="4" t="s">
        <v>264</v>
      </c>
      <c r="B79" s="4" t="s">
        <v>89</v>
      </c>
      <c r="C79" s="4" t="s">
        <v>58</v>
      </c>
      <c r="D79" s="4" t="s">
        <v>208</v>
      </c>
      <c r="E79" s="6" t="s">
        <v>265</v>
      </c>
      <c r="F79" s="7">
        <f t="shared" si="3"/>
        <v>26.5</v>
      </c>
      <c r="G79" s="7">
        <v>80</v>
      </c>
      <c r="H79" s="7">
        <f t="shared" si="4"/>
        <v>48</v>
      </c>
      <c r="I79" s="7">
        <f t="shared" si="5"/>
        <v>74.5</v>
      </c>
      <c r="J79" s="7">
        <v>33</v>
      </c>
      <c r="K79" s="3"/>
      <c r="L79" s="3"/>
    </row>
    <row r="80" spans="1:12" ht="24" customHeight="1">
      <c r="A80" s="4" t="s">
        <v>227</v>
      </c>
      <c r="B80" s="4" t="s">
        <v>89</v>
      </c>
      <c r="C80" s="4" t="s">
        <v>58</v>
      </c>
      <c r="D80" s="4" t="s">
        <v>208</v>
      </c>
      <c r="E80" s="6" t="s">
        <v>167</v>
      </c>
      <c r="F80" s="7"/>
      <c r="G80" s="7"/>
      <c r="H80" s="7"/>
      <c r="I80" s="7"/>
      <c r="J80" s="12" t="s">
        <v>924</v>
      </c>
      <c r="K80" s="3"/>
      <c r="L80" s="3"/>
    </row>
    <row r="81" spans="1:12" ht="24" customHeight="1">
      <c r="A81" s="4" t="s">
        <v>230</v>
      </c>
      <c r="B81" s="4" t="s">
        <v>89</v>
      </c>
      <c r="C81" s="4" t="s">
        <v>58</v>
      </c>
      <c r="D81" s="4" t="s">
        <v>208</v>
      </c>
      <c r="E81" s="6" t="s">
        <v>231</v>
      </c>
      <c r="F81" s="7"/>
      <c r="G81" s="7"/>
      <c r="H81" s="7"/>
      <c r="I81" s="7"/>
      <c r="J81" s="12" t="s">
        <v>924</v>
      </c>
      <c r="K81" s="3"/>
      <c r="L81" s="3"/>
    </row>
    <row r="82" spans="1:12" ht="24" customHeight="1">
      <c r="A82" s="4" t="s">
        <v>249</v>
      </c>
      <c r="B82" s="4" t="s">
        <v>89</v>
      </c>
      <c r="C82" s="4" t="s">
        <v>58</v>
      </c>
      <c r="D82" s="4" t="s">
        <v>208</v>
      </c>
      <c r="E82" s="6" t="s">
        <v>250</v>
      </c>
      <c r="F82" s="7"/>
      <c r="G82" s="7"/>
      <c r="H82" s="7"/>
      <c r="I82" s="7"/>
      <c r="J82" s="12" t="s">
        <v>924</v>
      </c>
      <c r="K82" s="3"/>
      <c r="L82" s="3"/>
    </row>
    <row r="83" spans="1:12" ht="24" customHeight="1">
      <c r="A83" s="4" t="s">
        <v>267</v>
      </c>
      <c r="B83" s="4" t="s">
        <v>89</v>
      </c>
      <c r="C83" s="4" t="s">
        <v>58</v>
      </c>
      <c r="D83" s="4" t="s">
        <v>208</v>
      </c>
      <c r="E83" s="6" t="s">
        <v>268</v>
      </c>
      <c r="F83" s="7"/>
      <c r="G83" s="7"/>
      <c r="H83" s="7"/>
      <c r="I83" s="7"/>
      <c r="J83" s="12" t="s">
        <v>924</v>
      </c>
      <c r="K83" s="3"/>
      <c r="L83" s="3"/>
    </row>
    <row r="84" spans="1:12" ht="24" customHeight="1">
      <c r="A84" s="4"/>
      <c r="B84" s="4"/>
      <c r="C84" s="4"/>
      <c r="D84" s="4"/>
      <c r="E84" s="6"/>
      <c r="F84" s="7"/>
      <c r="G84" s="7"/>
      <c r="H84" s="7"/>
      <c r="I84" s="7"/>
      <c r="J84" s="7"/>
      <c r="K84" s="3"/>
      <c r="L84" s="3"/>
    </row>
    <row r="85" spans="1:12" ht="24" customHeight="1">
      <c r="A85" s="4" t="s">
        <v>155</v>
      </c>
      <c r="B85" s="4" t="s">
        <v>35</v>
      </c>
      <c r="C85" s="4" t="s">
        <v>58</v>
      </c>
      <c r="D85" s="4" t="s">
        <v>157</v>
      </c>
      <c r="E85" s="25" t="s">
        <v>156</v>
      </c>
      <c r="F85" s="12">
        <f t="shared" ref="F85:F103" si="6">E85*0.4</f>
        <v>30.72</v>
      </c>
      <c r="G85" s="12">
        <v>90.6</v>
      </c>
      <c r="H85" s="12">
        <f t="shared" ref="H85:H103" si="7">G85*0.6</f>
        <v>54.359999999999992</v>
      </c>
      <c r="I85" s="12">
        <f t="shared" ref="I85:I103" si="8">F85+H85</f>
        <v>85.079999999999984</v>
      </c>
      <c r="J85" s="12">
        <v>1</v>
      </c>
      <c r="K85" s="13"/>
      <c r="L85" s="13"/>
    </row>
    <row r="86" spans="1:12" ht="24" customHeight="1">
      <c r="A86" s="4" t="s">
        <v>159</v>
      </c>
      <c r="B86" s="4" t="s">
        <v>35</v>
      </c>
      <c r="C86" s="4" t="s">
        <v>58</v>
      </c>
      <c r="D86" s="4" t="s">
        <v>157</v>
      </c>
      <c r="E86" s="25" t="s">
        <v>161</v>
      </c>
      <c r="F86" s="12">
        <f t="shared" si="6"/>
        <v>30.32</v>
      </c>
      <c r="G86" s="12">
        <v>90.4</v>
      </c>
      <c r="H86" s="12">
        <f t="shared" si="7"/>
        <v>54.24</v>
      </c>
      <c r="I86" s="12">
        <f t="shared" si="8"/>
        <v>84.56</v>
      </c>
      <c r="J86" s="12">
        <v>2</v>
      </c>
      <c r="K86" s="13"/>
      <c r="L86" s="13"/>
    </row>
    <row r="87" spans="1:12" ht="24" customHeight="1">
      <c r="A87" s="4" t="s">
        <v>166</v>
      </c>
      <c r="B87" s="4" t="s">
        <v>35</v>
      </c>
      <c r="C87" s="4" t="s">
        <v>58</v>
      </c>
      <c r="D87" s="4" t="s">
        <v>157</v>
      </c>
      <c r="E87" s="25" t="s">
        <v>167</v>
      </c>
      <c r="F87" s="12">
        <f t="shared" si="6"/>
        <v>29.82</v>
      </c>
      <c r="G87" s="12">
        <v>90.4</v>
      </c>
      <c r="H87" s="12">
        <f t="shared" si="7"/>
        <v>54.24</v>
      </c>
      <c r="I87" s="12">
        <f t="shared" si="8"/>
        <v>84.06</v>
      </c>
      <c r="J87" s="12">
        <v>3</v>
      </c>
      <c r="K87" s="13"/>
      <c r="L87" s="13"/>
    </row>
    <row r="88" spans="1:12" ht="24" customHeight="1">
      <c r="A88" s="4" t="s">
        <v>168</v>
      </c>
      <c r="B88" s="4" t="s">
        <v>35</v>
      </c>
      <c r="C88" s="4" t="s">
        <v>58</v>
      </c>
      <c r="D88" s="4" t="s">
        <v>157</v>
      </c>
      <c r="E88" s="25" t="s">
        <v>169</v>
      </c>
      <c r="F88" s="12">
        <f t="shared" si="6"/>
        <v>29.480000000000004</v>
      </c>
      <c r="G88" s="12">
        <v>88.6</v>
      </c>
      <c r="H88" s="12">
        <f t="shared" si="7"/>
        <v>53.16</v>
      </c>
      <c r="I88" s="12">
        <f t="shared" si="8"/>
        <v>82.64</v>
      </c>
      <c r="J88" s="12">
        <v>4</v>
      </c>
      <c r="K88" s="13"/>
      <c r="L88" s="13"/>
    </row>
    <row r="89" spans="1:12" ht="24" customHeight="1">
      <c r="A89" s="4" t="s">
        <v>164</v>
      </c>
      <c r="B89" s="4" t="s">
        <v>35</v>
      </c>
      <c r="C89" s="4" t="s">
        <v>58</v>
      </c>
      <c r="D89" s="4" t="s">
        <v>157</v>
      </c>
      <c r="E89" s="25" t="s">
        <v>165</v>
      </c>
      <c r="F89" s="12">
        <f t="shared" si="6"/>
        <v>30.04</v>
      </c>
      <c r="G89" s="12">
        <v>87.6</v>
      </c>
      <c r="H89" s="12">
        <f t="shared" si="7"/>
        <v>52.559999999999995</v>
      </c>
      <c r="I89" s="12">
        <f t="shared" si="8"/>
        <v>82.6</v>
      </c>
      <c r="J89" s="12">
        <v>5</v>
      </c>
      <c r="K89" s="13"/>
      <c r="L89" s="13"/>
    </row>
    <row r="90" spans="1:12" ht="24" customHeight="1">
      <c r="A90" s="4" t="s">
        <v>174</v>
      </c>
      <c r="B90" s="4" t="s">
        <v>35</v>
      </c>
      <c r="C90" s="4" t="s">
        <v>58</v>
      </c>
      <c r="D90" s="4" t="s">
        <v>157</v>
      </c>
      <c r="E90" s="25" t="s">
        <v>175</v>
      </c>
      <c r="F90" s="12">
        <f t="shared" si="6"/>
        <v>29.22</v>
      </c>
      <c r="G90" s="12">
        <v>88.2</v>
      </c>
      <c r="H90" s="12">
        <f t="shared" si="7"/>
        <v>52.92</v>
      </c>
      <c r="I90" s="12">
        <f t="shared" si="8"/>
        <v>82.14</v>
      </c>
      <c r="J90" s="12">
        <v>6</v>
      </c>
      <c r="K90" s="13"/>
      <c r="L90" s="13"/>
    </row>
    <row r="91" spans="1:12" ht="24" customHeight="1">
      <c r="A91" s="4" t="s">
        <v>176</v>
      </c>
      <c r="B91" s="4" t="s">
        <v>35</v>
      </c>
      <c r="C91" s="4" t="s">
        <v>58</v>
      </c>
      <c r="D91" s="4" t="s">
        <v>157</v>
      </c>
      <c r="E91" s="25" t="s">
        <v>177</v>
      </c>
      <c r="F91" s="12">
        <f t="shared" si="6"/>
        <v>29.1</v>
      </c>
      <c r="G91" s="12">
        <v>88.4</v>
      </c>
      <c r="H91" s="12">
        <f t="shared" si="7"/>
        <v>53.04</v>
      </c>
      <c r="I91" s="12">
        <f t="shared" si="8"/>
        <v>82.14</v>
      </c>
      <c r="J91" s="12">
        <v>6</v>
      </c>
      <c r="K91" s="13"/>
      <c r="L91" s="13"/>
    </row>
    <row r="92" spans="1:12" ht="24" customHeight="1">
      <c r="A92" s="4" t="s">
        <v>183</v>
      </c>
      <c r="B92" s="4" t="s">
        <v>35</v>
      </c>
      <c r="C92" s="4" t="s">
        <v>58</v>
      </c>
      <c r="D92" s="4" t="s">
        <v>157</v>
      </c>
      <c r="E92" s="25" t="s">
        <v>185</v>
      </c>
      <c r="F92" s="12">
        <f t="shared" si="6"/>
        <v>28.52</v>
      </c>
      <c r="G92" s="12">
        <v>88.6</v>
      </c>
      <c r="H92" s="12">
        <f t="shared" si="7"/>
        <v>53.16</v>
      </c>
      <c r="I92" s="12">
        <f t="shared" si="8"/>
        <v>81.679999999999993</v>
      </c>
      <c r="J92" s="12">
        <v>8</v>
      </c>
      <c r="K92" s="13"/>
      <c r="L92" s="13"/>
    </row>
    <row r="93" spans="1:12" ht="24" customHeight="1">
      <c r="A93" s="4" t="s">
        <v>172</v>
      </c>
      <c r="B93" s="4" t="s">
        <v>35</v>
      </c>
      <c r="C93" s="4" t="s">
        <v>58</v>
      </c>
      <c r="D93" s="4" t="s">
        <v>157</v>
      </c>
      <c r="E93" s="25" t="s">
        <v>173</v>
      </c>
      <c r="F93" s="12">
        <f t="shared" si="6"/>
        <v>29.28</v>
      </c>
      <c r="G93" s="12">
        <v>87.2</v>
      </c>
      <c r="H93" s="12">
        <f t="shared" si="7"/>
        <v>52.32</v>
      </c>
      <c r="I93" s="12">
        <f t="shared" si="8"/>
        <v>81.599999999999994</v>
      </c>
      <c r="J93" s="12">
        <v>9</v>
      </c>
      <c r="K93" s="13"/>
      <c r="L93" s="13"/>
    </row>
    <row r="94" spans="1:12" ht="24" customHeight="1">
      <c r="A94" s="4" t="s">
        <v>189</v>
      </c>
      <c r="B94" s="4" t="s">
        <v>35</v>
      </c>
      <c r="C94" s="4" t="s">
        <v>58</v>
      </c>
      <c r="D94" s="4" t="s">
        <v>157</v>
      </c>
      <c r="E94" s="25" t="s">
        <v>190</v>
      </c>
      <c r="F94" s="12">
        <f t="shared" si="6"/>
        <v>27.680000000000003</v>
      </c>
      <c r="G94" s="12">
        <v>89.8</v>
      </c>
      <c r="H94" s="12">
        <f t="shared" si="7"/>
        <v>53.879999999999995</v>
      </c>
      <c r="I94" s="12">
        <f t="shared" si="8"/>
        <v>81.56</v>
      </c>
      <c r="J94" s="12">
        <v>10</v>
      </c>
      <c r="K94" s="13"/>
      <c r="L94" s="13"/>
    </row>
    <row r="95" spans="1:12" ht="24" customHeight="1">
      <c r="A95" s="4" t="s">
        <v>178</v>
      </c>
      <c r="B95" s="4" t="s">
        <v>35</v>
      </c>
      <c r="C95" s="4" t="s">
        <v>58</v>
      </c>
      <c r="D95" s="4" t="s">
        <v>157</v>
      </c>
      <c r="E95" s="25" t="s">
        <v>180</v>
      </c>
      <c r="F95" s="12">
        <f t="shared" si="6"/>
        <v>28.74</v>
      </c>
      <c r="G95" s="12">
        <v>87.8</v>
      </c>
      <c r="H95" s="12">
        <f t="shared" si="7"/>
        <v>52.68</v>
      </c>
      <c r="I95" s="12">
        <f t="shared" si="8"/>
        <v>81.42</v>
      </c>
      <c r="J95" s="12">
        <v>11</v>
      </c>
      <c r="K95" s="13"/>
      <c r="L95" s="13"/>
    </row>
    <row r="96" spans="1:12" ht="24" customHeight="1">
      <c r="A96" s="4" t="s">
        <v>181</v>
      </c>
      <c r="B96" s="4" t="s">
        <v>35</v>
      </c>
      <c r="C96" s="4" t="s">
        <v>58</v>
      </c>
      <c r="D96" s="4" t="s">
        <v>157</v>
      </c>
      <c r="E96" s="25" t="s">
        <v>182</v>
      </c>
      <c r="F96" s="12">
        <f t="shared" si="6"/>
        <v>28.680000000000003</v>
      </c>
      <c r="G96" s="12">
        <v>87.8</v>
      </c>
      <c r="H96" s="12">
        <f t="shared" si="7"/>
        <v>52.68</v>
      </c>
      <c r="I96" s="12">
        <f t="shared" si="8"/>
        <v>81.36</v>
      </c>
      <c r="J96" s="12">
        <v>12</v>
      </c>
      <c r="K96" s="13"/>
      <c r="L96" s="13"/>
    </row>
    <row r="97" spans="1:12" ht="24" customHeight="1">
      <c r="A97" s="4" t="s">
        <v>158</v>
      </c>
      <c r="B97" s="4" t="s">
        <v>35</v>
      </c>
      <c r="C97" s="4" t="s">
        <v>58</v>
      </c>
      <c r="D97" s="4" t="s">
        <v>157</v>
      </c>
      <c r="E97" s="25" t="s">
        <v>68</v>
      </c>
      <c r="F97" s="12">
        <f t="shared" si="6"/>
        <v>30.400000000000002</v>
      </c>
      <c r="G97" s="12">
        <v>84.6</v>
      </c>
      <c r="H97" s="12">
        <f t="shared" si="7"/>
        <v>50.76</v>
      </c>
      <c r="I97" s="12">
        <f t="shared" si="8"/>
        <v>81.16</v>
      </c>
      <c r="J97" s="12">
        <v>13</v>
      </c>
      <c r="K97" s="13"/>
      <c r="L97" s="13"/>
    </row>
    <row r="98" spans="1:12" ht="24" customHeight="1">
      <c r="A98" s="4" t="s">
        <v>186</v>
      </c>
      <c r="B98" s="4" t="s">
        <v>35</v>
      </c>
      <c r="C98" s="4" t="s">
        <v>58</v>
      </c>
      <c r="D98" s="4" t="s">
        <v>157</v>
      </c>
      <c r="E98" s="25" t="s">
        <v>187</v>
      </c>
      <c r="F98" s="12">
        <f t="shared" si="6"/>
        <v>27.939999999999998</v>
      </c>
      <c r="G98" s="12">
        <v>86.4</v>
      </c>
      <c r="H98" s="12">
        <f t="shared" si="7"/>
        <v>51.84</v>
      </c>
      <c r="I98" s="12">
        <f t="shared" si="8"/>
        <v>79.78</v>
      </c>
      <c r="J98" s="12">
        <v>14</v>
      </c>
      <c r="K98" s="13"/>
      <c r="L98" s="13"/>
    </row>
    <row r="99" spans="1:12" ht="24" customHeight="1">
      <c r="A99" s="4" t="s">
        <v>199</v>
      </c>
      <c r="B99" s="4" t="s">
        <v>35</v>
      </c>
      <c r="C99" s="4" t="s">
        <v>58</v>
      </c>
      <c r="D99" s="4" t="s">
        <v>157</v>
      </c>
      <c r="E99" s="25" t="s">
        <v>116</v>
      </c>
      <c r="F99" s="12">
        <f t="shared" si="6"/>
        <v>25.5</v>
      </c>
      <c r="G99" s="12">
        <v>88.8</v>
      </c>
      <c r="H99" s="12">
        <f t="shared" si="7"/>
        <v>53.279999999999994</v>
      </c>
      <c r="I99" s="12">
        <f t="shared" si="8"/>
        <v>78.78</v>
      </c>
      <c r="J99" s="12">
        <v>15</v>
      </c>
      <c r="K99" s="13"/>
      <c r="L99" s="13"/>
    </row>
    <row r="100" spans="1:12" ht="24" customHeight="1">
      <c r="A100" s="4" t="s">
        <v>196</v>
      </c>
      <c r="B100" s="4" t="s">
        <v>35</v>
      </c>
      <c r="C100" s="4" t="s">
        <v>58</v>
      </c>
      <c r="D100" s="4" t="s">
        <v>157</v>
      </c>
      <c r="E100" s="25" t="s">
        <v>198</v>
      </c>
      <c r="F100" s="12">
        <f t="shared" si="6"/>
        <v>25.84</v>
      </c>
      <c r="G100" s="12">
        <v>88.2</v>
      </c>
      <c r="H100" s="12">
        <f t="shared" si="7"/>
        <v>52.92</v>
      </c>
      <c r="I100" s="12">
        <f t="shared" si="8"/>
        <v>78.760000000000005</v>
      </c>
      <c r="J100" s="12">
        <v>16</v>
      </c>
      <c r="K100" s="13"/>
      <c r="L100" s="13"/>
    </row>
    <row r="101" spans="1:12" ht="24" customHeight="1">
      <c r="A101" s="4" t="s">
        <v>200</v>
      </c>
      <c r="B101" s="4" t="s">
        <v>35</v>
      </c>
      <c r="C101" s="4" t="s">
        <v>58</v>
      </c>
      <c r="D101" s="4" t="s">
        <v>157</v>
      </c>
      <c r="E101" s="25" t="s">
        <v>201</v>
      </c>
      <c r="F101" s="12">
        <f t="shared" si="6"/>
        <v>25.040000000000003</v>
      </c>
      <c r="G101" s="12">
        <v>89</v>
      </c>
      <c r="H101" s="12">
        <f t="shared" si="7"/>
        <v>53.4</v>
      </c>
      <c r="I101" s="12">
        <f t="shared" si="8"/>
        <v>78.44</v>
      </c>
      <c r="J101" s="12">
        <v>17</v>
      </c>
      <c r="K101" s="13"/>
      <c r="L101" s="13"/>
    </row>
    <row r="102" spans="1:12" ht="24" customHeight="1">
      <c r="A102" s="4" t="s">
        <v>202</v>
      </c>
      <c r="B102" s="4" t="s">
        <v>35</v>
      </c>
      <c r="C102" s="4" t="s">
        <v>58</v>
      </c>
      <c r="D102" s="4" t="s">
        <v>157</v>
      </c>
      <c r="E102" s="25" t="s">
        <v>203</v>
      </c>
      <c r="F102" s="12">
        <f t="shared" si="6"/>
        <v>24.92</v>
      </c>
      <c r="G102" s="12">
        <v>88.8</v>
      </c>
      <c r="H102" s="12">
        <f t="shared" si="7"/>
        <v>53.279999999999994</v>
      </c>
      <c r="I102" s="12">
        <f t="shared" si="8"/>
        <v>78.199999999999989</v>
      </c>
      <c r="J102" s="12">
        <v>18</v>
      </c>
      <c r="K102" s="13"/>
      <c r="L102" s="13"/>
    </row>
    <row r="103" spans="1:12" ht="24" customHeight="1">
      <c r="A103" s="4" t="s">
        <v>204</v>
      </c>
      <c r="B103" s="4" t="s">
        <v>35</v>
      </c>
      <c r="C103" s="4" t="s">
        <v>58</v>
      </c>
      <c r="D103" s="4" t="s">
        <v>157</v>
      </c>
      <c r="E103" s="25" t="s">
        <v>205</v>
      </c>
      <c r="F103" s="12">
        <f t="shared" si="6"/>
        <v>19.040000000000003</v>
      </c>
      <c r="G103" s="12">
        <v>84.2</v>
      </c>
      <c r="H103" s="12">
        <f t="shared" si="7"/>
        <v>50.52</v>
      </c>
      <c r="I103" s="12">
        <f t="shared" si="8"/>
        <v>69.56</v>
      </c>
      <c r="J103" s="12">
        <v>19</v>
      </c>
      <c r="K103" s="13"/>
      <c r="L103" s="13"/>
    </row>
    <row r="104" spans="1:12" ht="24" customHeight="1">
      <c r="A104" s="4" t="s">
        <v>162</v>
      </c>
      <c r="B104" s="4" t="s">
        <v>35</v>
      </c>
      <c r="C104" s="4" t="s">
        <v>58</v>
      </c>
      <c r="D104" s="4" t="s">
        <v>157</v>
      </c>
      <c r="E104" s="6" t="s">
        <v>163</v>
      </c>
      <c r="F104" s="7"/>
      <c r="G104" s="7"/>
      <c r="H104" s="7"/>
      <c r="I104" s="7"/>
      <c r="J104" s="12" t="s">
        <v>924</v>
      </c>
      <c r="K104" s="3"/>
      <c r="L104" s="3"/>
    </row>
    <row r="105" spans="1:12" ht="24" customHeight="1">
      <c r="A105" s="4" t="s">
        <v>170</v>
      </c>
      <c r="B105" s="4" t="s">
        <v>35</v>
      </c>
      <c r="C105" s="4" t="s">
        <v>58</v>
      </c>
      <c r="D105" s="4" t="s">
        <v>157</v>
      </c>
      <c r="E105" s="6" t="s">
        <v>171</v>
      </c>
      <c r="F105" s="7"/>
      <c r="G105" s="7"/>
      <c r="H105" s="7"/>
      <c r="I105" s="7"/>
      <c r="J105" s="12" t="s">
        <v>924</v>
      </c>
      <c r="K105" s="3"/>
      <c r="L105" s="3"/>
    </row>
    <row r="106" spans="1:12" ht="24" customHeight="1">
      <c r="A106" s="4" t="s">
        <v>193</v>
      </c>
      <c r="B106" s="4" t="s">
        <v>35</v>
      </c>
      <c r="C106" s="4" t="s">
        <v>58</v>
      </c>
      <c r="D106" s="4" t="s">
        <v>157</v>
      </c>
      <c r="E106" s="6" t="s">
        <v>195</v>
      </c>
      <c r="F106" s="7"/>
      <c r="G106" s="7"/>
      <c r="H106" s="7"/>
      <c r="I106" s="7"/>
      <c r="J106" s="12" t="s">
        <v>924</v>
      </c>
      <c r="K106" s="3"/>
      <c r="L106" s="3"/>
    </row>
    <row r="107" spans="1:12" ht="24" customHeight="1">
      <c r="A107" s="4"/>
      <c r="B107" s="4"/>
      <c r="C107" s="4"/>
      <c r="D107" s="4"/>
      <c r="E107" s="6"/>
      <c r="F107" s="7"/>
      <c r="G107" s="7"/>
      <c r="H107" s="7"/>
      <c r="I107" s="7"/>
      <c r="J107" s="7"/>
      <c r="K107" s="3"/>
      <c r="L107" s="3"/>
    </row>
    <row r="108" spans="1:12" ht="24" customHeight="1">
      <c r="A108" s="4" t="s">
        <v>294</v>
      </c>
      <c r="B108" s="4" t="s">
        <v>7</v>
      </c>
      <c r="C108" s="4" t="s">
        <v>58</v>
      </c>
      <c r="D108" s="4" t="s">
        <v>295</v>
      </c>
      <c r="E108" s="25" t="s">
        <v>287</v>
      </c>
      <c r="F108" s="12">
        <f t="shared" ref="F108:F110" si="9">E108*0.4</f>
        <v>29.74</v>
      </c>
      <c r="G108" s="12">
        <v>89.4</v>
      </c>
      <c r="H108" s="12">
        <f t="shared" ref="H108:H110" si="10">G108*0.6</f>
        <v>53.64</v>
      </c>
      <c r="I108" s="12">
        <f t="shared" ref="I108:I110" si="11">F108+H108</f>
        <v>83.38</v>
      </c>
      <c r="J108" s="12">
        <v>1</v>
      </c>
      <c r="K108" s="13"/>
      <c r="L108" s="13"/>
    </row>
    <row r="109" spans="1:12" ht="24" customHeight="1">
      <c r="A109" s="4" t="s">
        <v>299</v>
      </c>
      <c r="B109" s="4" t="s">
        <v>7</v>
      </c>
      <c r="C109" s="4" t="s">
        <v>58</v>
      </c>
      <c r="D109" s="4" t="s">
        <v>295</v>
      </c>
      <c r="E109" s="25" t="s">
        <v>300</v>
      </c>
      <c r="F109" s="12">
        <f t="shared" si="9"/>
        <v>19.72</v>
      </c>
      <c r="G109" s="12">
        <v>86.6</v>
      </c>
      <c r="H109" s="12">
        <f t="shared" si="10"/>
        <v>51.959999999999994</v>
      </c>
      <c r="I109" s="12">
        <f t="shared" si="11"/>
        <v>71.679999999999993</v>
      </c>
      <c r="J109" s="12">
        <v>2</v>
      </c>
      <c r="K109" s="13"/>
      <c r="L109" s="13"/>
    </row>
    <row r="110" spans="1:12" ht="24" customHeight="1">
      <c r="A110" s="4" t="s">
        <v>301</v>
      </c>
      <c r="B110" s="4" t="s">
        <v>7</v>
      </c>
      <c r="C110" s="4" t="s">
        <v>58</v>
      </c>
      <c r="D110" s="4" t="s">
        <v>295</v>
      </c>
      <c r="E110" s="25" t="s">
        <v>302</v>
      </c>
      <c r="F110" s="12">
        <f t="shared" si="9"/>
        <v>13.080000000000002</v>
      </c>
      <c r="G110" s="12">
        <v>87.6</v>
      </c>
      <c r="H110" s="12">
        <f t="shared" si="10"/>
        <v>52.559999999999995</v>
      </c>
      <c r="I110" s="12">
        <f t="shared" si="11"/>
        <v>65.64</v>
      </c>
      <c r="J110" s="12">
        <v>3</v>
      </c>
      <c r="K110" s="13"/>
      <c r="L110" s="13"/>
    </row>
    <row r="111" spans="1:12" ht="24" customHeight="1">
      <c r="A111" s="4" t="s">
        <v>296</v>
      </c>
      <c r="B111" s="4" t="s">
        <v>7</v>
      </c>
      <c r="C111" s="4" t="s">
        <v>58</v>
      </c>
      <c r="D111" s="4" t="s">
        <v>295</v>
      </c>
      <c r="E111" s="6" t="s">
        <v>298</v>
      </c>
      <c r="F111" s="7"/>
      <c r="G111" s="7"/>
      <c r="H111" s="7"/>
      <c r="I111" s="7"/>
      <c r="J111" s="12" t="s">
        <v>924</v>
      </c>
      <c r="K111" s="3"/>
      <c r="L111" s="3"/>
    </row>
    <row r="112" spans="1:12" ht="24" customHeight="1">
      <c r="A112" s="4"/>
      <c r="B112" s="4"/>
      <c r="C112" s="4"/>
      <c r="D112" s="4"/>
      <c r="E112" s="6"/>
      <c r="F112" s="7"/>
      <c r="G112" s="7"/>
      <c r="H112" s="7"/>
      <c r="I112" s="7"/>
      <c r="J112" s="7"/>
      <c r="K112" s="3"/>
      <c r="L112" s="3"/>
    </row>
    <row r="113" spans="1:12" ht="24" customHeight="1">
      <c r="A113" s="4" t="s">
        <v>306</v>
      </c>
      <c r="B113" s="4" t="s">
        <v>51</v>
      </c>
      <c r="C113" s="4" t="s">
        <v>58</v>
      </c>
      <c r="D113" s="4" t="s">
        <v>304</v>
      </c>
      <c r="E113" s="25" t="s">
        <v>307</v>
      </c>
      <c r="F113" s="12">
        <f t="shared" ref="F113:F116" si="12">E113*0.4</f>
        <v>26.12</v>
      </c>
      <c r="G113" s="12">
        <v>89</v>
      </c>
      <c r="H113" s="12">
        <f>G113*0.6</f>
        <v>53.4</v>
      </c>
      <c r="I113" s="12">
        <f>F113+H113</f>
        <v>79.52</v>
      </c>
      <c r="J113" s="12">
        <v>1</v>
      </c>
      <c r="K113" s="13"/>
      <c r="L113" s="13"/>
    </row>
    <row r="114" spans="1:12" ht="24" customHeight="1">
      <c r="A114" s="4" t="s">
        <v>308</v>
      </c>
      <c r="B114" s="4" t="s">
        <v>51</v>
      </c>
      <c r="C114" s="4" t="s">
        <v>58</v>
      </c>
      <c r="D114" s="4" t="s">
        <v>304</v>
      </c>
      <c r="E114" s="25" t="s">
        <v>26</v>
      </c>
      <c r="F114" s="12">
        <f t="shared" si="12"/>
        <v>24.700000000000003</v>
      </c>
      <c r="G114" s="12">
        <v>89</v>
      </c>
      <c r="H114" s="12">
        <f>G114*0.6</f>
        <v>53.4</v>
      </c>
      <c r="I114" s="12">
        <f>F114+H114</f>
        <v>78.099999999999994</v>
      </c>
      <c r="J114" s="12">
        <v>2</v>
      </c>
      <c r="K114" s="13"/>
      <c r="L114" s="13"/>
    </row>
    <row r="115" spans="1:12" ht="24" customHeight="1">
      <c r="A115" s="4"/>
      <c r="B115" s="4"/>
      <c r="C115" s="4"/>
      <c r="D115" s="4"/>
      <c r="E115" s="6"/>
      <c r="F115" s="7"/>
      <c r="G115" s="7"/>
      <c r="H115" s="7"/>
      <c r="I115" s="7"/>
      <c r="J115" s="7"/>
      <c r="K115" s="3"/>
      <c r="L115" s="3"/>
    </row>
    <row r="116" spans="1:12" ht="24" customHeight="1">
      <c r="A116" s="4" t="s">
        <v>313</v>
      </c>
      <c r="B116" s="4" t="s">
        <v>51</v>
      </c>
      <c r="C116" s="4" t="s">
        <v>58</v>
      </c>
      <c r="D116" s="4" t="s">
        <v>311</v>
      </c>
      <c r="E116" s="25" t="s">
        <v>314</v>
      </c>
      <c r="F116" s="12">
        <f t="shared" si="12"/>
        <v>27.700000000000003</v>
      </c>
      <c r="G116" s="12">
        <v>90.6</v>
      </c>
      <c r="H116" s="12">
        <f t="shared" ref="H116" si="13">G116*0.6</f>
        <v>54.359999999999992</v>
      </c>
      <c r="I116" s="12">
        <f t="shared" ref="I116" si="14">F116+H116</f>
        <v>82.06</v>
      </c>
      <c r="J116" s="12">
        <v>1</v>
      </c>
      <c r="K116" s="13"/>
      <c r="L116" s="13"/>
    </row>
    <row r="117" spans="1:12" ht="24" customHeight="1">
      <c r="A117" s="4" t="s">
        <v>309</v>
      </c>
      <c r="B117" s="4" t="s">
        <v>51</v>
      </c>
      <c r="C117" s="4" t="s">
        <v>58</v>
      </c>
      <c r="D117" s="4" t="s">
        <v>311</v>
      </c>
      <c r="E117" s="6" t="s">
        <v>310</v>
      </c>
      <c r="F117" s="7"/>
      <c r="G117" s="7"/>
      <c r="H117" s="7"/>
      <c r="I117" s="7"/>
      <c r="J117" s="12" t="s">
        <v>924</v>
      </c>
      <c r="K117" s="3"/>
      <c r="L117" s="3"/>
    </row>
    <row r="118" spans="1:12" ht="24" customHeight="1">
      <c r="A118" s="4" t="s">
        <v>312</v>
      </c>
      <c r="B118" s="4" t="s">
        <v>51</v>
      </c>
      <c r="C118" s="4" t="s">
        <v>58</v>
      </c>
      <c r="D118" s="4" t="s">
        <v>311</v>
      </c>
      <c r="E118" s="6" t="s">
        <v>44</v>
      </c>
      <c r="F118" s="7"/>
      <c r="G118" s="7"/>
      <c r="H118" s="7"/>
      <c r="I118" s="7"/>
      <c r="J118" s="12" t="s">
        <v>924</v>
      </c>
      <c r="K118" s="3"/>
      <c r="L118" s="3"/>
    </row>
    <row r="119" spans="1:12" ht="24" customHeight="1">
      <c r="A119" s="4" t="s">
        <v>315</v>
      </c>
      <c r="B119" s="4" t="s">
        <v>51</v>
      </c>
      <c r="C119" s="4" t="s">
        <v>58</v>
      </c>
      <c r="D119" s="4" t="s">
        <v>311</v>
      </c>
      <c r="E119" s="6" t="s">
        <v>316</v>
      </c>
      <c r="F119" s="7"/>
      <c r="G119" s="7"/>
      <c r="H119" s="7"/>
      <c r="I119" s="7"/>
      <c r="J119" s="12" t="s">
        <v>924</v>
      </c>
      <c r="K119" s="3"/>
      <c r="L119" s="3"/>
    </row>
    <row r="120" spans="1:12" ht="24" customHeight="1">
      <c r="A120" s="4" t="s">
        <v>317</v>
      </c>
      <c r="B120" s="4" t="s">
        <v>51</v>
      </c>
      <c r="C120" s="4" t="s">
        <v>58</v>
      </c>
      <c r="D120" s="4" t="s">
        <v>311</v>
      </c>
      <c r="E120" s="6" t="s">
        <v>318</v>
      </c>
      <c r="F120" s="7"/>
      <c r="G120" s="7"/>
      <c r="H120" s="7"/>
      <c r="I120" s="7"/>
      <c r="J120" s="12" t="s">
        <v>924</v>
      </c>
      <c r="K120" s="3"/>
      <c r="L120" s="3"/>
    </row>
    <row r="121" spans="1:12" ht="24" customHeight="1">
      <c r="A121" s="4"/>
      <c r="B121" s="4"/>
      <c r="C121" s="4"/>
      <c r="D121" s="4"/>
      <c r="E121" s="6"/>
      <c r="F121" s="7"/>
      <c r="G121" s="7"/>
      <c r="H121" s="7"/>
      <c r="I121" s="7"/>
      <c r="J121" s="7"/>
      <c r="K121" s="3"/>
      <c r="L121" s="3"/>
    </row>
    <row r="122" spans="1:12" ht="24" customHeight="1">
      <c r="A122" s="4" t="s">
        <v>12</v>
      </c>
      <c r="B122" s="4" t="s">
        <v>7</v>
      </c>
      <c r="C122" s="4" t="s">
        <v>10</v>
      </c>
      <c r="D122" s="4" t="s">
        <v>11</v>
      </c>
      <c r="E122" s="25" t="s">
        <v>4</v>
      </c>
      <c r="F122" s="12">
        <f t="shared" ref="F122:F128" si="15">E122*0.4</f>
        <v>27</v>
      </c>
      <c r="G122" s="12">
        <v>92.2</v>
      </c>
      <c r="H122" s="12">
        <f t="shared" ref="H122:H128" si="16">G122*0.6</f>
        <v>55.32</v>
      </c>
      <c r="I122" s="12">
        <f t="shared" ref="I122:I128" si="17">F122+H122</f>
        <v>82.32</v>
      </c>
      <c r="J122" s="12">
        <v>1</v>
      </c>
      <c r="K122" s="13"/>
      <c r="L122" s="13"/>
    </row>
    <row r="123" spans="1:12" ht="24" customHeight="1">
      <c r="A123" s="4" t="s">
        <v>3</v>
      </c>
      <c r="B123" s="4" t="s">
        <v>7</v>
      </c>
      <c r="C123" s="4" t="s">
        <v>10</v>
      </c>
      <c r="D123" s="4" t="s">
        <v>11</v>
      </c>
      <c r="E123" s="25" t="s">
        <v>8</v>
      </c>
      <c r="F123" s="12">
        <f t="shared" si="15"/>
        <v>27.28</v>
      </c>
      <c r="G123" s="12">
        <v>90.6</v>
      </c>
      <c r="H123" s="12">
        <f t="shared" si="16"/>
        <v>54.359999999999992</v>
      </c>
      <c r="I123" s="12">
        <f t="shared" si="17"/>
        <v>81.639999999999986</v>
      </c>
      <c r="J123" s="12">
        <v>2</v>
      </c>
      <c r="K123" s="13"/>
      <c r="L123" s="13"/>
    </row>
    <row r="124" spans="1:12" ht="24" customHeight="1">
      <c r="A124" s="4" t="s">
        <v>14</v>
      </c>
      <c r="B124" s="4" t="s">
        <v>7</v>
      </c>
      <c r="C124" s="4" t="s">
        <v>10</v>
      </c>
      <c r="D124" s="4" t="s">
        <v>11</v>
      </c>
      <c r="E124" s="25" t="s">
        <v>4</v>
      </c>
      <c r="F124" s="12">
        <f t="shared" si="15"/>
        <v>27</v>
      </c>
      <c r="G124" s="12">
        <v>90.2</v>
      </c>
      <c r="H124" s="12">
        <f t="shared" si="16"/>
        <v>54.12</v>
      </c>
      <c r="I124" s="12">
        <f t="shared" si="17"/>
        <v>81.12</v>
      </c>
      <c r="J124" s="12">
        <v>3</v>
      </c>
      <c r="K124" s="13"/>
      <c r="L124" s="13"/>
    </row>
    <row r="125" spans="1:12" ht="24" customHeight="1">
      <c r="A125" s="4" t="s">
        <v>29</v>
      </c>
      <c r="B125" s="4" t="s">
        <v>7</v>
      </c>
      <c r="C125" s="4" t="s">
        <v>10</v>
      </c>
      <c r="D125" s="4" t="s">
        <v>11</v>
      </c>
      <c r="E125" s="25" t="s">
        <v>30</v>
      </c>
      <c r="F125" s="12">
        <f t="shared" si="15"/>
        <v>24.060000000000002</v>
      </c>
      <c r="G125" s="12">
        <v>86</v>
      </c>
      <c r="H125" s="12">
        <f t="shared" si="16"/>
        <v>51.6</v>
      </c>
      <c r="I125" s="12">
        <f t="shared" si="17"/>
        <v>75.66</v>
      </c>
      <c r="J125" s="12">
        <v>4</v>
      </c>
      <c r="K125" s="13"/>
      <c r="L125" s="13"/>
    </row>
    <row r="126" spans="1:12" ht="24" customHeight="1">
      <c r="A126" s="4" t="s">
        <v>27</v>
      </c>
      <c r="B126" s="4" t="s">
        <v>7</v>
      </c>
      <c r="C126" s="4" t="s">
        <v>10</v>
      </c>
      <c r="D126" s="4" t="s">
        <v>11</v>
      </c>
      <c r="E126" s="25" t="s">
        <v>28</v>
      </c>
      <c r="F126" s="12">
        <f t="shared" si="15"/>
        <v>24.180000000000003</v>
      </c>
      <c r="G126" s="12">
        <v>85.2</v>
      </c>
      <c r="H126" s="12">
        <f t="shared" si="16"/>
        <v>51.12</v>
      </c>
      <c r="I126" s="12">
        <f t="shared" si="17"/>
        <v>75.3</v>
      </c>
      <c r="J126" s="12">
        <v>5</v>
      </c>
      <c r="K126" s="13"/>
      <c r="L126" s="13"/>
    </row>
    <row r="127" spans="1:12" ht="24" customHeight="1">
      <c r="A127" s="4" t="s">
        <v>38</v>
      </c>
      <c r="B127" s="4" t="s">
        <v>7</v>
      </c>
      <c r="C127" s="4" t="s">
        <v>10</v>
      </c>
      <c r="D127" s="4" t="s">
        <v>11</v>
      </c>
      <c r="E127" s="25" t="s">
        <v>39</v>
      </c>
      <c r="F127" s="12">
        <f t="shared" si="15"/>
        <v>18.380000000000003</v>
      </c>
      <c r="G127" s="12">
        <v>84.6</v>
      </c>
      <c r="H127" s="12">
        <f t="shared" si="16"/>
        <v>50.76</v>
      </c>
      <c r="I127" s="12">
        <f t="shared" si="17"/>
        <v>69.14</v>
      </c>
      <c r="J127" s="12">
        <v>6</v>
      </c>
      <c r="K127" s="13"/>
      <c r="L127" s="13"/>
    </row>
    <row r="128" spans="1:12" ht="24" customHeight="1">
      <c r="A128" s="4" t="s">
        <v>33</v>
      </c>
      <c r="B128" s="4" t="s">
        <v>7</v>
      </c>
      <c r="C128" s="4" t="s">
        <v>10</v>
      </c>
      <c r="D128" s="4" t="s">
        <v>11</v>
      </c>
      <c r="E128" s="6" t="s">
        <v>37</v>
      </c>
      <c r="F128" s="7">
        <f t="shared" si="15"/>
        <v>18.740000000000002</v>
      </c>
      <c r="G128" s="7">
        <v>82.6</v>
      </c>
      <c r="H128" s="7">
        <f t="shared" si="16"/>
        <v>49.559999999999995</v>
      </c>
      <c r="I128" s="7">
        <f t="shared" si="17"/>
        <v>68.3</v>
      </c>
      <c r="J128" s="7">
        <v>7</v>
      </c>
      <c r="K128" s="3"/>
      <c r="L128" s="3"/>
    </row>
    <row r="129" spans="1:12" ht="24" customHeight="1">
      <c r="A129" s="4"/>
      <c r="B129" s="4"/>
      <c r="C129" s="4"/>
      <c r="D129" s="4"/>
      <c r="E129" s="6"/>
      <c r="F129" s="7"/>
      <c r="G129" s="7"/>
      <c r="H129" s="7"/>
      <c r="I129" s="7"/>
      <c r="J129" s="7"/>
      <c r="K129" s="3"/>
      <c r="L129" s="3"/>
    </row>
    <row r="130" spans="1:12" ht="24" customHeight="1">
      <c r="A130" s="4" t="s">
        <v>277</v>
      </c>
      <c r="B130" s="4" t="s">
        <v>9</v>
      </c>
      <c r="C130" s="4" t="s">
        <v>58</v>
      </c>
      <c r="D130" s="4" t="s">
        <v>278</v>
      </c>
      <c r="E130" s="25" t="s">
        <v>79</v>
      </c>
      <c r="F130" s="12">
        <f t="shared" ref="F130:F136" si="18">E130*0.4</f>
        <v>27.160000000000004</v>
      </c>
      <c r="G130" s="12">
        <v>92.2</v>
      </c>
      <c r="H130" s="12">
        <f t="shared" ref="H130:H136" si="19">G130*0.6</f>
        <v>55.32</v>
      </c>
      <c r="I130" s="12">
        <f t="shared" ref="I130:I136" si="20">F130+H130</f>
        <v>82.48</v>
      </c>
      <c r="J130" s="12">
        <v>1</v>
      </c>
      <c r="K130" s="13"/>
      <c r="L130" s="13"/>
    </row>
    <row r="131" spans="1:12" ht="24" customHeight="1">
      <c r="A131" s="4" t="s">
        <v>279</v>
      </c>
      <c r="B131" s="4" t="s">
        <v>9</v>
      </c>
      <c r="C131" s="4" t="s">
        <v>58</v>
      </c>
      <c r="D131" s="4" t="s">
        <v>278</v>
      </c>
      <c r="E131" s="6" t="s">
        <v>280</v>
      </c>
      <c r="F131" s="7">
        <f t="shared" si="18"/>
        <v>23.46</v>
      </c>
      <c r="G131" s="7">
        <v>88.8</v>
      </c>
      <c r="H131" s="7">
        <f t="shared" si="19"/>
        <v>53.279999999999994</v>
      </c>
      <c r="I131" s="7">
        <f t="shared" si="20"/>
        <v>76.739999999999995</v>
      </c>
      <c r="J131" s="7">
        <v>2</v>
      </c>
      <c r="K131" s="3"/>
      <c r="L131" s="3"/>
    </row>
    <row r="132" spans="1:12" ht="24" customHeight="1">
      <c r="A132" s="4"/>
      <c r="B132" s="4"/>
      <c r="C132" s="4"/>
      <c r="D132" s="4"/>
      <c r="E132" s="6"/>
      <c r="F132" s="7"/>
      <c r="G132" s="7"/>
      <c r="H132" s="7"/>
      <c r="I132" s="7"/>
      <c r="J132" s="7"/>
      <c r="K132" s="3"/>
      <c r="L132" s="3"/>
    </row>
    <row r="133" spans="1:12" ht="24" customHeight="1">
      <c r="A133" s="4" t="s">
        <v>288</v>
      </c>
      <c r="B133" s="4" t="s">
        <v>51</v>
      </c>
      <c r="C133" s="4" t="s">
        <v>58</v>
      </c>
      <c r="D133" s="4" t="s">
        <v>283</v>
      </c>
      <c r="E133" s="25" t="s">
        <v>289</v>
      </c>
      <c r="F133" s="12">
        <f t="shared" si="18"/>
        <v>28.82</v>
      </c>
      <c r="G133" s="12">
        <v>91.4</v>
      </c>
      <c r="H133" s="12">
        <f t="shared" si="19"/>
        <v>54.84</v>
      </c>
      <c r="I133" s="12">
        <f t="shared" si="20"/>
        <v>83.66</v>
      </c>
      <c r="J133" s="12">
        <v>1</v>
      </c>
      <c r="K133" s="13"/>
      <c r="L133" s="13"/>
    </row>
    <row r="134" spans="1:12" ht="24" customHeight="1">
      <c r="A134" s="4" t="s">
        <v>286</v>
      </c>
      <c r="B134" s="4" t="s">
        <v>51</v>
      </c>
      <c r="C134" s="4" t="s">
        <v>58</v>
      </c>
      <c r="D134" s="4" t="s">
        <v>283</v>
      </c>
      <c r="E134" s="25" t="s">
        <v>287</v>
      </c>
      <c r="F134" s="12">
        <f t="shared" si="18"/>
        <v>29.74</v>
      </c>
      <c r="G134" s="12">
        <v>89.2</v>
      </c>
      <c r="H134" s="12">
        <f t="shared" si="19"/>
        <v>53.52</v>
      </c>
      <c r="I134" s="12">
        <f t="shared" si="20"/>
        <v>83.26</v>
      </c>
      <c r="J134" s="12">
        <v>2</v>
      </c>
      <c r="K134" s="13"/>
      <c r="L134" s="13"/>
    </row>
    <row r="135" spans="1:12" ht="24" customHeight="1">
      <c r="A135" s="4" t="s">
        <v>281</v>
      </c>
      <c r="B135" s="4" t="s">
        <v>51</v>
      </c>
      <c r="C135" s="4" t="s">
        <v>58</v>
      </c>
      <c r="D135" s="4" t="s">
        <v>283</v>
      </c>
      <c r="E135" s="25" t="s">
        <v>282</v>
      </c>
      <c r="F135" s="12">
        <f t="shared" si="18"/>
        <v>30.439999999999998</v>
      </c>
      <c r="G135" s="12">
        <v>87.4</v>
      </c>
      <c r="H135" s="12">
        <f t="shared" si="19"/>
        <v>52.440000000000005</v>
      </c>
      <c r="I135" s="12">
        <f t="shared" si="20"/>
        <v>82.88</v>
      </c>
      <c r="J135" s="12">
        <v>3</v>
      </c>
      <c r="K135" s="13"/>
      <c r="L135" s="13"/>
    </row>
    <row r="136" spans="1:12" ht="24" customHeight="1">
      <c r="A136" s="4" t="s">
        <v>290</v>
      </c>
      <c r="B136" s="4" t="s">
        <v>51</v>
      </c>
      <c r="C136" s="4" t="s">
        <v>58</v>
      </c>
      <c r="D136" s="4" t="s">
        <v>283</v>
      </c>
      <c r="E136" s="6" t="s">
        <v>291</v>
      </c>
      <c r="F136" s="7">
        <f t="shared" si="18"/>
        <v>27.080000000000002</v>
      </c>
      <c r="G136" s="7">
        <v>87.2</v>
      </c>
      <c r="H136" s="7">
        <f t="shared" si="19"/>
        <v>52.32</v>
      </c>
      <c r="I136" s="7">
        <f t="shared" si="20"/>
        <v>79.400000000000006</v>
      </c>
      <c r="J136" s="7">
        <v>4</v>
      </c>
      <c r="K136" s="3"/>
      <c r="L136" s="3"/>
    </row>
    <row r="137" spans="1:12" ht="24" customHeight="1">
      <c r="A137" s="4" t="s">
        <v>284</v>
      </c>
      <c r="B137" s="4" t="s">
        <v>51</v>
      </c>
      <c r="C137" s="4" t="s">
        <v>58</v>
      </c>
      <c r="D137" s="4" t="s">
        <v>283</v>
      </c>
      <c r="E137" s="6" t="s">
        <v>285</v>
      </c>
      <c r="F137" s="7"/>
      <c r="G137" s="7"/>
      <c r="H137" s="7"/>
      <c r="I137" s="7"/>
      <c r="J137" s="12" t="s">
        <v>924</v>
      </c>
      <c r="K137" s="3"/>
      <c r="L137" s="3"/>
    </row>
    <row r="138" spans="1:12" ht="24" customHeight="1">
      <c r="A138" s="4" t="s">
        <v>292</v>
      </c>
      <c r="B138" s="4" t="s">
        <v>51</v>
      </c>
      <c r="C138" s="4" t="s">
        <v>58</v>
      </c>
      <c r="D138" s="4" t="s">
        <v>283</v>
      </c>
      <c r="E138" s="6" t="s">
        <v>98</v>
      </c>
      <c r="F138" s="7"/>
      <c r="G138" s="7"/>
      <c r="H138" s="7"/>
      <c r="I138" s="7"/>
      <c r="J138" s="12" t="s">
        <v>924</v>
      </c>
      <c r="K138" s="3"/>
      <c r="L138" s="3"/>
    </row>
    <row r="139" spans="1:12" ht="24" customHeight="1">
      <c r="A139" s="4"/>
      <c r="B139" s="4"/>
      <c r="C139" s="4"/>
      <c r="D139" s="4"/>
      <c r="E139" s="6"/>
      <c r="F139" s="7"/>
      <c r="G139" s="7"/>
      <c r="H139" s="7"/>
      <c r="I139" s="7"/>
      <c r="J139" s="7"/>
      <c r="K139" s="3"/>
      <c r="L139" s="3"/>
    </row>
    <row r="140" spans="1:12" ht="24" customHeight="1">
      <c r="A140" s="4" t="s">
        <v>41</v>
      </c>
      <c r="B140" s="4" t="s">
        <v>13</v>
      </c>
      <c r="C140" s="4" t="s">
        <v>10</v>
      </c>
      <c r="D140" s="4" t="s">
        <v>45</v>
      </c>
      <c r="E140" s="25" t="s">
        <v>44</v>
      </c>
      <c r="F140" s="12">
        <f t="shared" ref="F140:F143" si="21">E140*0.4</f>
        <v>27.74</v>
      </c>
      <c r="G140" s="12">
        <v>91.8</v>
      </c>
      <c r="H140" s="12">
        <f t="shared" ref="H140:H143" si="22">G140*0.6</f>
        <v>55.08</v>
      </c>
      <c r="I140" s="12">
        <f t="shared" ref="I140:I143" si="23">F140+H140</f>
        <v>82.82</v>
      </c>
      <c r="J140" s="12">
        <v>1</v>
      </c>
      <c r="K140" s="13"/>
      <c r="L140" s="13"/>
    </row>
    <row r="141" spans="1:12" ht="24" customHeight="1">
      <c r="A141" s="4" t="s">
        <v>46</v>
      </c>
      <c r="B141" s="4" t="s">
        <v>13</v>
      </c>
      <c r="C141" s="4" t="s">
        <v>10</v>
      </c>
      <c r="D141" s="4" t="s">
        <v>45</v>
      </c>
      <c r="E141" s="25" t="s">
        <v>47</v>
      </c>
      <c r="F141" s="12">
        <f t="shared" si="21"/>
        <v>25.480000000000004</v>
      </c>
      <c r="G141" s="12">
        <v>91</v>
      </c>
      <c r="H141" s="12">
        <f t="shared" si="22"/>
        <v>54.6</v>
      </c>
      <c r="I141" s="12">
        <f t="shared" si="23"/>
        <v>80.080000000000013</v>
      </c>
      <c r="J141" s="12">
        <v>2</v>
      </c>
      <c r="K141" s="13"/>
      <c r="L141" s="13"/>
    </row>
    <row r="142" spans="1:12" ht="24" customHeight="1">
      <c r="A142" s="4" t="s">
        <v>48</v>
      </c>
      <c r="B142" s="4" t="s">
        <v>13</v>
      </c>
      <c r="C142" s="4" t="s">
        <v>10</v>
      </c>
      <c r="D142" s="4" t="s">
        <v>45</v>
      </c>
      <c r="E142" s="6" t="s">
        <v>50</v>
      </c>
      <c r="F142" s="7">
        <f t="shared" si="21"/>
        <v>24.94</v>
      </c>
      <c r="G142" s="7">
        <v>86.4</v>
      </c>
      <c r="H142" s="7">
        <f t="shared" si="22"/>
        <v>51.84</v>
      </c>
      <c r="I142" s="7">
        <f t="shared" si="23"/>
        <v>76.78</v>
      </c>
      <c r="J142" s="7">
        <v>3</v>
      </c>
      <c r="K142" s="3"/>
      <c r="L142" s="3"/>
    </row>
    <row r="143" spans="1:12" ht="24" customHeight="1">
      <c r="A143" s="4" t="s">
        <v>52</v>
      </c>
      <c r="B143" s="4" t="s">
        <v>13</v>
      </c>
      <c r="C143" s="4" t="s">
        <v>10</v>
      </c>
      <c r="D143" s="4" t="s">
        <v>45</v>
      </c>
      <c r="E143" s="6" t="s">
        <v>53</v>
      </c>
      <c r="F143" s="7">
        <f t="shared" si="21"/>
        <v>22.900000000000002</v>
      </c>
      <c r="G143" s="7">
        <v>88.4</v>
      </c>
      <c r="H143" s="7">
        <f t="shared" si="22"/>
        <v>53.04</v>
      </c>
      <c r="I143" s="7">
        <f t="shared" si="23"/>
        <v>75.94</v>
      </c>
      <c r="J143" s="7">
        <v>4</v>
      </c>
      <c r="K143" s="3"/>
      <c r="L143" s="3"/>
    </row>
    <row r="144" spans="1:12" ht="24" customHeight="1">
      <c r="A144" s="4"/>
      <c r="B144" s="4"/>
      <c r="C144" s="4"/>
      <c r="D144" s="4"/>
      <c r="E144" s="6"/>
      <c r="F144" s="7"/>
      <c r="G144" s="7"/>
      <c r="H144" s="7"/>
      <c r="I144" s="7"/>
      <c r="J144" s="7"/>
      <c r="K144" s="3"/>
      <c r="L144" s="3"/>
    </row>
    <row r="145" spans="1:12" ht="24" customHeight="1">
      <c r="A145" s="4" t="s">
        <v>794</v>
      </c>
      <c r="B145" s="4" t="s">
        <v>13</v>
      </c>
      <c r="C145" s="4" t="s">
        <v>58</v>
      </c>
      <c r="D145" s="4" t="s">
        <v>795</v>
      </c>
      <c r="E145" s="25" t="s">
        <v>54</v>
      </c>
      <c r="F145" s="12">
        <f t="shared" ref="F145:F153" si="24">E145*0.4</f>
        <v>23.6</v>
      </c>
      <c r="G145" s="12">
        <v>88.6</v>
      </c>
      <c r="H145" s="12">
        <f t="shared" ref="H145" si="25">G145*0.6</f>
        <v>53.16</v>
      </c>
      <c r="I145" s="12">
        <f t="shared" ref="I145" si="26">F145+H145</f>
        <v>76.759999999999991</v>
      </c>
      <c r="J145" s="12">
        <v>1</v>
      </c>
      <c r="K145" s="13"/>
      <c r="L145" s="13"/>
    </row>
    <row r="146" spans="1:12" ht="24" customHeight="1">
      <c r="A146" s="4" t="s">
        <v>796</v>
      </c>
      <c r="B146" s="4" t="s">
        <v>13</v>
      </c>
      <c r="C146" s="4" t="s">
        <v>58</v>
      </c>
      <c r="D146" s="4" t="s">
        <v>795</v>
      </c>
      <c r="E146" s="6" t="s">
        <v>152</v>
      </c>
      <c r="F146" s="7"/>
      <c r="G146" s="7"/>
      <c r="H146" s="7"/>
      <c r="I146" s="7"/>
      <c r="J146" s="12" t="s">
        <v>924</v>
      </c>
      <c r="K146" s="3"/>
      <c r="L146" s="3"/>
    </row>
    <row r="147" spans="1:12" ht="24" customHeight="1">
      <c r="A147" s="4"/>
      <c r="B147" s="4"/>
      <c r="C147" s="4"/>
      <c r="D147" s="4"/>
      <c r="E147" s="6"/>
      <c r="F147" s="7"/>
      <c r="G147" s="7"/>
      <c r="H147" s="7"/>
      <c r="I147" s="7"/>
      <c r="J147" s="7"/>
      <c r="K147" s="3"/>
      <c r="L147" s="3"/>
    </row>
    <row r="148" spans="1:12" ht="24" customHeight="1">
      <c r="A148" s="4" t="s">
        <v>712</v>
      </c>
      <c r="B148" s="4" t="s">
        <v>51</v>
      </c>
      <c r="C148" s="4" t="s">
        <v>58</v>
      </c>
      <c r="D148" s="4" t="s">
        <v>713</v>
      </c>
      <c r="E148" s="25" t="s">
        <v>541</v>
      </c>
      <c r="F148" s="12">
        <f t="shared" si="24"/>
        <v>29.14</v>
      </c>
      <c r="G148" s="12">
        <v>92</v>
      </c>
      <c r="H148" s="12">
        <f t="shared" ref="H148:H153" si="27">G148*0.6</f>
        <v>55.199999999999996</v>
      </c>
      <c r="I148" s="12">
        <f t="shared" ref="I148:I153" si="28">F148+H148</f>
        <v>84.34</v>
      </c>
      <c r="J148" s="12">
        <v>1</v>
      </c>
      <c r="K148" s="13"/>
      <c r="L148" s="13"/>
    </row>
    <row r="149" spans="1:12" ht="24" customHeight="1">
      <c r="A149" s="4" t="s">
        <v>716</v>
      </c>
      <c r="B149" s="4" t="s">
        <v>51</v>
      </c>
      <c r="C149" s="4" t="s">
        <v>58</v>
      </c>
      <c r="D149" s="4" t="s">
        <v>713</v>
      </c>
      <c r="E149" s="25" t="s">
        <v>634</v>
      </c>
      <c r="F149" s="12">
        <f t="shared" si="24"/>
        <v>26.54</v>
      </c>
      <c r="G149" s="12">
        <v>90.6</v>
      </c>
      <c r="H149" s="12">
        <f t="shared" si="27"/>
        <v>54.359999999999992</v>
      </c>
      <c r="I149" s="12">
        <f t="shared" si="28"/>
        <v>80.899999999999991</v>
      </c>
      <c r="J149" s="12">
        <v>2</v>
      </c>
      <c r="K149" s="13"/>
      <c r="L149" s="13"/>
    </row>
    <row r="150" spans="1:12" ht="24" customHeight="1">
      <c r="A150" s="4" t="s">
        <v>717</v>
      </c>
      <c r="B150" s="4" t="s">
        <v>51</v>
      </c>
      <c r="C150" s="4" t="s">
        <v>58</v>
      </c>
      <c r="D150" s="4" t="s">
        <v>713</v>
      </c>
      <c r="E150" s="25" t="s">
        <v>21</v>
      </c>
      <c r="F150" s="12">
        <f t="shared" si="24"/>
        <v>26.400000000000002</v>
      </c>
      <c r="G150" s="12">
        <v>89.8</v>
      </c>
      <c r="H150" s="12">
        <f t="shared" si="27"/>
        <v>53.879999999999995</v>
      </c>
      <c r="I150" s="12">
        <f t="shared" si="28"/>
        <v>80.28</v>
      </c>
      <c r="J150" s="12">
        <v>3</v>
      </c>
      <c r="K150" s="13"/>
      <c r="L150" s="13"/>
    </row>
    <row r="151" spans="1:12" ht="24" customHeight="1">
      <c r="A151" s="4" t="s">
        <v>718</v>
      </c>
      <c r="B151" s="4" t="s">
        <v>51</v>
      </c>
      <c r="C151" s="4" t="s">
        <v>58</v>
      </c>
      <c r="D151" s="4" t="s">
        <v>713</v>
      </c>
      <c r="E151" s="6" t="s">
        <v>336</v>
      </c>
      <c r="F151" s="7">
        <f t="shared" si="24"/>
        <v>25.760000000000005</v>
      </c>
      <c r="G151" s="7">
        <v>89</v>
      </c>
      <c r="H151" s="7">
        <f t="shared" si="27"/>
        <v>53.4</v>
      </c>
      <c r="I151" s="7">
        <f t="shared" si="28"/>
        <v>79.16</v>
      </c>
      <c r="J151" s="7">
        <v>4</v>
      </c>
      <c r="K151" s="3"/>
      <c r="L151" s="3"/>
    </row>
    <row r="152" spans="1:12" ht="24" customHeight="1">
      <c r="A152" s="4" t="s">
        <v>719</v>
      </c>
      <c r="B152" s="4" t="s">
        <v>51</v>
      </c>
      <c r="C152" s="4" t="s">
        <v>58</v>
      </c>
      <c r="D152" s="4" t="s">
        <v>713</v>
      </c>
      <c r="E152" s="6" t="s">
        <v>664</v>
      </c>
      <c r="F152" s="7">
        <f t="shared" si="24"/>
        <v>24.900000000000002</v>
      </c>
      <c r="G152" s="7">
        <v>86.6</v>
      </c>
      <c r="H152" s="7">
        <f t="shared" si="27"/>
        <v>51.959999999999994</v>
      </c>
      <c r="I152" s="7">
        <f t="shared" si="28"/>
        <v>76.86</v>
      </c>
      <c r="J152" s="7">
        <v>5</v>
      </c>
      <c r="K152" s="3"/>
      <c r="L152" s="3"/>
    </row>
    <row r="153" spans="1:12" ht="24" customHeight="1">
      <c r="A153" s="4" t="s">
        <v>720</v>
      </c>
      <c r="B153" s="4" t="s">
        <v>51</v>
      </c>
      <c r="C153" s="4" t="s">
        <v>58</v>
      </c>
      <c r="D153" s="4" t="s">
        <v>713</v>
      </c>
      <c r="E153" s="6" t="s">
        <v>721</v>
      </c>
      <c r="F153" s="7">
        <f t="shared" si="24"/>
        <v>21.240000000000002</v>
      </c>
      <c r="G153" s="7">
        <v>78</v>
      </c>
      <c r="H153" s="7">
        <f t="shared" si="27"/>
        <v>46.8</v>
      </c>
      <c r="I153" s="7">
        <f t="shared" si="28"/>
        <v>68.039999999999992</v>
      </c>
      <c r="J153" s="7">
        <v>6</v>
      </c>
      <c r="K153" s="3"/>
      <c r="L153" s="3"/>
    </row>
    <row r="154" spans="1:12" ht="24" customHeight="1">
      <c r="A154" s="4" t="s">
        <v>715</v>
      </c>
      <c r="B154" s="4" t="s">
        <v>51</v>
      </c>
      <c r="C154" s="4" t="s">
        <v>58</v>
      </c>
      <c r="D154" s="4" t="s">
        <v>713</v>
      </c>
      <c r="E154" s="6" t="s">
        <v>4</v>
      </c>
      <c r="F154" s="7"/>
      <c r="G154" s="7"/>
      <c r="H154" s="7"/>
      <c r="I154" s="7"/>
      <c r="J154" s="12" t="s">
        <v>924</v>
      </c>
      <c r="K154" s="3"/>
      <c r="L154" s="3"/>
    </row>
    <row r="155" spans="1:12" ht="24" customHeight="1">
      <c r="A155" s="4"/>
      <c r="B155" s="4"/>
      <c r="C155" s="4"/>
      <c r="D155" s="4"/>
      <c r="E155" s="6"/>
      <c r="F155" s="7"/>
      <c r="G155" s="7"/>
      <c r="H155" s="7"/>
      <c r="I155" s="7"/>
      <c r="J155" s="7"/>
      <c r="K155" s="3"/>
      <c r="L155" s="3"/>
    </row>
    <row r="156" spans="1:12" ht="24" customHeight="1">
      <c r="A156" s="4" t="s">
        <v>784</v>
      </c>
      <c r="B156" s="4" t="s">
        <v>51</v>
      </c>
      <c r="C156" s="4" t="s">
        <v>58</v>
      </c>
      <c r="D156" s="4" t="s">
        <v>785</v>
      </c>
      <c r="E156" s="25" t="s">
        <v>197</v>
      </c>
      <c r="F156" s="12">
        <f t="shared" ref="F156:F161" si="29">E156*0.4</f>
        <v>29.200000000000003</v>
      </c>
      <c r="G156" s="12">
        <v>92.4</v>
      </c>
      <c r="H156" s="12">
        <f t="shared" ref="H156:H161" si="30">G156*0.6</f>
        <v>55.440000000000005</v>
      </c>
      <c r="I156" s="12">
        <f t="shared" ref="I156:I161" si="31">F156+H156</f>
        <v>84.640000000000015</v>
      </c>
      <c r="J156" s="12">
        <v>1</v>
      </c>
      <c r="K156" s="13"/>
      <c r="L156" s="13"/>
    </row>
    <row r="157" spans="1:12" ht="24" customHeight="1">
      <c r="A157" s="4" t="s">
        <v>786</v>
      </c>
      <c r="B157" s="4" t="s">
        <v>51</v>
      </c>
      <c r="C157" s="4" t="s">
        <v>58</v>
      </c>
      <c r="D157" s="4" t="s">
        <v>785</v>
      </c>
      <c r="E157" s="25" t="s">
        <v>787</v>
      </c>
      <c r="F157" s="12">
        <f t="shared" si="29"/>
        <v>29.060000000000002</v>
      </c>
      <c r="G157" s="12">
        <v>89.8</v>
      </c>
      <c r="H157" s="12">
        <f t="shared" si="30"/>
        <v>53.879999999999995</v>
      </c>
      <c r="I157" s="12">
        <f t="shared" si="31"/>
        <v>82.94</v>
      </c>
      <c r="J157" s="12">
        <v>2</v>
      </c>
      <c r="K157" s="13"/>
      <c r="L157" s="13"/>
    </row>
    <row r="158" spans="1:12" ht="24" customHeight="1">
      <c r="A158" s="4" t="s">
        <v>788</v>
      </c>
      <c r="B158" s="4" t="s">
        <v>51</v>
      </c>
      <c r="C158" s="4" t="s">
        <v>58</v>
      </c>
      <c r="D158" s="4" t="s">
        <v>785</v>
      </c>
      <c r="E158" s="25" t="s">
        <v>789</v>
      </c>
      <c r="F158" s="12">
        <f t="shared" si="29"/>
        <v>27.360000000000003</v>
      </c>
      <c r="G158" s="12">
        <v>89.4</v>
      </c>
      <c r="H158" s="12">
        <f t="shared" si="30"/>
        <v>53.64</v>
      </c>
      <c r="I158" s="12">
        <f t="shared" si="31"/>
        <v>81</v>
      </c>
      <c r="J158" s="12">
        <v>3</v>
      </c>
      <c r="K158" s="13"/>
      <c r="L158" s="13"/>
    </row>
    <row r="159" spans="1:12" ht="24" customHeight="1">
      <c r="A159" s="4" t="s">
        <v>793</v>
      </c>
      <c r="B159" s="4" t="s">
        <v>51</v>
      </c>
      <c r="C159" s="4" t="s">
        <v>58</v>
      </c>
      <c r="D159" s="4" t="s">
        <v>785</v>
      </c>
      <c r="E159" s="6" t="s">
        <v>274</v>
      </c>
      <c r="F159" s="7">
        <f t="shared" si="29"/>
        <v>25.42</v>
      </c>
      <c r="G159" s="7">
        <v>92.2</v>
      </c>
      <c r="H159" s="7">
        <f t="shared" si="30"/>
        <v>55.32</v>
      </c>
      <c r="I159" s="7">
        <f t="shared" si="31"/>
        <v>80.740000000000009</v>
      </c>
      <c r="J159" s="7">
        <v>4</v>
      </c>
      <c r="K159" s="3"/>
      <c r="L159" s="3"/>
    </row>
    <row r="160" spans="1:12" ht="24" customHeight="1">
      <c r="A160" s="4" t="s">
        <v>792</v>
      </c>
      <c r="B160" s="4" t="s">
        <v>51</v>
      </c>
      <c r="C160" s="4" t="s">
        <v>58</v>
      </c>
      <c r="D160" s="4" t="s">
        <v>785</v>
      </c>
      <c r="E160" s="6" t="s">
        <v>198</v>
      </c>
      <c r="F160" s="7">
        <f t="shared" si="29"/>
        <v>25.84</v>
      </c>
      <c r="G160" s="7">
        <v>89.8</v>
      </c>
      <c r="H160" s="7">
        <f t="shared" si="30"/>
        <v>53.879999999999995</v>
      </c>
      <c r="I160" s="7">
        <f t="shared" si="31"/>
        <v>79.72</v>
      </c>
      <c r="J160" s="7">
        <v>5</v>
      </c>
      <c r="K160" s="3"/>
      <c r="L160" s="3"/>
    </row>
    <row r="161" spans="1:12" ht="24" customHeight="1">
      <c r="A161" s="4" t="s">
        <v>791</v>
      </c>
      <c r="B161" s="4" t="s">
        <v>51</v>
      </c>
      <c r="C161" s="4" t="s">
        <v>58</v>
      </c>
      <c r="D161" s="4" t="s">
        <v>785</v>
      </c>
      <c r="E161" s="6" t="s">
        <v>271</v>
      </c>
      <c r="F161" s="7">
        <f t="shared" si="29"/>
        <v>26.080000000000002</v>
      </c>
      <c r="G161" s="7">
        <v>89.2</v>
      </c>
      <c r="H161" s="7">
        <f t="shared" si="30"/>
        <v>53.52</v>
      </c>
      <c r="I161" s="7">
        <f t="shared" si="31"/>
        <v>79.600000000000009</v>
      </c>
      <c r="J161" s="7">
        <v>6</v>
      </c>
      <c r="K161" s="3"/>
      <c r="L161" s="3"/>
    </row>
    <row r="162" spans="1:12" ht="24" customHeight="1">
      <c r="A162" s="4" t="s">
        <v>790</v>
      </c>
      <c r="B162" s="4" t="s">
        <v>51</v>
      </c>
      <c r="C162" s="4" t="s">
        <v>58</v>
      </c>
      <c r="D162" s="4" t="s">
        <v>785</v>
      </c>
      <c r="E162" s="6" t="s">
        <v>24</v>
      </c>
      <c r="F162" s="7"/>
      <c r="G162" s="7"/>
      <c r="H162" s="7"/>
      <c r="I162" s="7"/>
      <c r="J162" s="12" t="s">
        <v>924</v>
      </c>
      <c r="K162" s="3"/>
      <c r="L162" s="3"/>
    </row>
    <row r="163" spans="1:12" ht="24" customHeight="1">
      <c r="A163" s="9"/>
      <c r="B163" s="9"/>
      <c r="C163" s="9"/>
      <c r="D163" s="9"/>
      <c r="E163" s="10"/>
      <c r="F163" s="11"/>
      <c r="G163" s="11"/>
      <c r="H163" s="11"/>
      <c r="I163" s="3"/>
      <c r="J163" s="3"/>
      <c r="K163" s="3"/>
      <c r="L163" s="3"/>
    </row>
    <row r="164" spans="1:12" ht="24" customHeight="1">
      <c r="A164" s="4" t="s">
        <v>351</v>
      </c>
      <c r="B164" s="4" t="s">
        <v>20</v>
      </c>
      <c r="C164" s="4" t="s">
        <v>58</v>
      </c>
      <c r="D164" s="4" t="s">
        <v>353</v>
      </c>
      <c r="E164" s="25" t="s">
        <v>352</v>
      </c>
      <c r="F164" s="12">
        <f t="shared" ref="F164:F195" si="32">E164*0.4</f>
        <v>29.939999999999998</v>
      </c>
      <c r="G164" s="12">
        <v>91.8</v>
      </c>
      <c r="H164" s="12">
        <f t="shared" ref="H164:H195" si="33">G164*0.6</f>
        <v>55.08</v>
      </c>
      <c r="I164" s="12">
        <f t="shared" ref="I164:I195" si="34">F164+H164</f>
        <v>85.02</v>
      </c>
      <c r="J164" s="12">
        <v>1</v>
      </c>
      <c r="K164" s="13"/>
      <c r="L164" s="13"/>
    </row>
    <row r="165" spans="1:12" ht="24" customHeight="1">
      <c r="A165" s="4" t="s">
        <v>354</v>
      </c>
      <c r="B165" s="4" t="s">
        <v>20</v>
      </c>
      <c r="C165" s="4" t="s">
        <v>58</v>
      </c>
      <c r="D165" s="4" t="s">
        <v>353</v>
      </c>
      <c r="E165" s="25" t="s">
        <v>16</v>
      </c>
      <c r="F165" s="12">
        <f t="shared" si="32"/>
        <v>27.6</v>
      </c>
      <c r="G165" s="12">
        <v>93.4</v>
      </c>
      <c r="H165" s="12">
        <f t="shared" si="33"/>
        <v>56.04</v>
      </c>
      <c r="I165" s="12">
        <f t="shared" si="34"/>
        <v>83.64</v>
      </c>
      <c r="J165" s="12">
        <v>2</v>
      </c>
      <c r="K165" s="13"/>
      <c r="L165" s="13"/>
    </row>
    <row r="166" spans="1:12" ht="24" customHeight="1">
      <c r="A166" s="4" t="s">
        <v>356</v>
      </c>
      <c r="B166" s="4" t="s">
        <v>20</v>
      </c>
      <c r="C166" s="4" t="s">
        <v>58</v>
      </c>
      <c r="D166" s="4" t="s">
        <v>353</v>
      </c>
      <c r="E166" s="25" t="s">
        <v>251</v>
      </c>
      <c r="F166" s="12">
        <f t="shared" si="32"/>
        <v>27.480000000000004</v>
      </c>
      <c r="G166" s="12">
        <v>92.6</v>
      </c>
      <c r="H166" s="12">
        <f t="shared" si="33"/>
        <v>55.559999999999995</v>
      </c>
      <c r="I166" s="12">
        <f t="shared" si="34"/>
        <v>83.039999999999992</v>
      </c>
      <c r="J166" s="12">
        <v>3</v>
      </c>
      <c r="K166" s="13"/>
      <c r="L166" s="13"/>
    </row>
    <row r="167" spans="1:12" ht="24" customHeight="1">
      <c r="A167" s="4" t="s">
        <v>363</v>
      </c>
      <c r="B167" s="4" t="s">
        <v>20</v>
      </c>
      <c r="C167" s="4" t="s">
        <v>58</v>
      </c>
      <c r="D167" s="4" t="s">
        <v>353</v>
      </c>
      <c r="E167" s="25" t="s">
        <v>24</v>
      </c>
      <c r="F167" s="12">
        <f t="shared" si="32"/>
        <v>26.8</v>
      </c>
      <c r="G167" s="12">
        <v>93</v>
      </c>
      <c r="H167" s="12">
        <f t="shared" si="33"/>
        <v>55.8</v>
      </c>
      <c r="I167" s="12">
        <f t="shared" si="34"/>
        <v>82.6</v>
      </c>
      <c r="J167" s="12">
        <v>4</v>
      </c>
      <c r="K167" s="13"/>
      <c r="L167" s="13"/>
    </row>
    <row r="168" spans="1:12" ht="24" customHeight="1">
      <c r="A168" s="4" t="s">
        <v>357</v>
      </c>
      <c r="B168" s="4" t="s">
        <v>20</v>
      </c>
      <c r="C168" s="4" t="s">
        <v>58</v>
      </c>
      <c r="D168" s="4" t="s">
        <v>353</v>
      </c>
      <c r="E168" s="25" t="s">
        <v>78</v>
      </c>
      <c r="F168" s="12">
        <f t="shared" si="32"/>
        <v>27.3</v>
      </c>
      <c r="G168" s="12">
        <v>92</v>
      </c>
      <c r="H168" s="12">
        <f t="shared" si="33"/>
        <v>55.199999999999996</v>
      </c>
      <c r="I168" s="12">
        <f t="shared" si="34"/>
        <v>82.5</v>
      </c>
      <c r="J168" s="12">
        <v>5</v>
      </c>
      <c r="K168" s="13"/>
      <c r="L168" s="13"/>
    </row>
    <row r="169" spans="1:12" ht="24" customHeight="1">
      <c r="A169" s="4" t="s">
        <v>368</v>
      </c>
      <c r="B169" s="4" t="s">
        <v>20</v>
      </c>
      <c r="C169" s="4" t="s">
        <v>58</v>
      </c>
      <c r="D169" s="4" t="s">
        <v>353</v>
      </c>
      <c r="E169" s="25" t="s">
        <v>261</v>
      </c>
      <c r="F169" s="12">
        <f t="shared" si="32"/>
        <v>26.560000000000002</v>
      </c>
      <c r="G169" s="12">
        <v>92.6</v>
      </c>
      <c r="H169" s="12">
        <f t="shared" si="33"/>
        <v>55.559999999999995</v>
      </c>
      <c r="I169" s="12">
        <f t="shared" si="34"/>
        <v>82.12</v>
      </c>
      <c r="J169" s="12">
        <v>6</v>
      </c>
      <c r="K169" s="13"/>
      <c r="L169" s="13"/>
    </row>
    <row r="170" spans="1:12" ht="24" customHeight="1">
      <c r="A170" s="4" t="s">
        <v>372</v>
      </c>
      <c r="B170" s="4" t="s">
        <v>20</v>
      </c>
      <c r="C170" s="4" t="s">
        <v>58</v>
      </c>
      <c r="D170" s="4" t="s">
        <v>353</v>
      </c>
      <c r="E170" s="25" t="s">
        <v>371</v>
      </c>
      <c r="F170" s="12">
        <f t="shared" si="32"/>
        <v>26.439999999999998</v>
      </c>
      <c r="G170" s="12">
        <v>92.8</v>
      </c>
      <c r="H170" s="12">
        <f t="shared" si="33"/>
        <v>55.68</v>
      </c>
      <c r="I170" s="12">
        <f t="shared" si="34"/>
        <v>82.12</v>
      </c>
      <c r="J170" s="12">
        <v>6</v>
      </c>
      <c r="K170" s="13"/>
      <c r="L170" s="13"/>
    </row>
    <row r="171" spans="1:12" ht="24" customHeight="1">
      <c r="A171" s="4" t="s">
        <v>358</v>
      </c>
      <c r="B171" s="4" t="s">
        <v>20</v>
      </c>
      <c r="C171" s="4" t="s">
        <v>58</v>
      </c>
      <c r="D171" s="4" t="s">
        <v>353</v>
      </c>
      <c r="E171" s="25" t="s">
        <v>359</v>
      </c>
      <c r="F171" s="12">
        <f t="shared" si="32"/>
        <v>27.260000000000005</v>
      </c>
      <c r="G171" s="12">
        <v>91.4</v>
      </c>
      <c r="H171" s="12">
        <f t="shared" si="33"/>
        <v>54.84</v>
      </c>
      <c r="I171" s="12">
        <f t="shared" si="34"/>
        <v>82.100000000000009</v>
      </c>
      <c r="J171" s="12">
        <v>8</v>
      </c>
      <c r="K171" s="13"/>
      <c r="L171" s="13"/>
    </row>
    <row r="172" spans="1:12" ht="24" customHeight="1">
      <c r="A172" s="4" t="s">
        <v>384</v>
      </c>
      <c r="B172" s="4" t="s">
        <v>20</v>
      </c>
      <c r="C172" s="4" t="s">
        <v>58</v>
      </c>
      <c r="D172" s="4" t="s">
        <v>353</v>
      </c>
      <c r="E172" s="25" t="s">
        <v>385</v>
      </c>
      <c r="F172" s="12">
        <f t="shared" si="32"/>
        <v>25.74</v>
      </c>
      <c r="G172" s="12">
        <v>93.8</v>
      </c>
      <c r="H172" s="12">
        <f t="shared" si="33"/>
        <v>56.279999999999994</v>
      </c>
      <c r="I172" s="12">
        <f t="shared" si="34"/>
        <v>82.02</v>
      </c>
      <c r="J172" s="12">
        <v>9</v>
      </c>
      <c r="K172" s="13"/>
      <c r="L172" s="13"/>
    </row>
    <row r="173" spans="1:12" ht="24" customHeight="1">
      <c r="A173" s="4" t="s">
        <v>355</v>
      </c>
      <c r="B173" s="4" t="s">
        <v>20</v>
      </c>
      <c r="C173" s="4" t="s">
        <v>58</v>
      </c>
      <c r="D173" s="4" t="s">
        <v>353</v>
      </c>
      <c r="E173" s="25" t="s">
        <v>316</v>
      </c>
      <c r="F173" s="12">
        <f t="shared" si="32"/>
        <v>27.52</v>
      </c>
      <c r="G173" s="12">
        <v>90.8</v>
      </c>
      <c r="H173" s="12">
        <f t="shared" si="33"/>
        <v>54.48</v>
      </c>
      <c r="I173" s="12">
        <f t="shared" si="34"/>
        <v>82</v>
      </c>
      <c r="J173" s="12">
        <v>10</v>
      </c>
      <c r="K173" s="13"/>
      <c r="L173" s="13"/>
    </row>
    <row r="174" spans="1:12" ht="24" customHeight="1">
      <c r="A174" s="4" t="s">
        <v>369</v>
      </c>
      <c r="B174" s="4" t="s">
        <v>20</v>
      </c>
      <c r="C174" s="4" t="s">
        <v>58</v>
      </c>
      <c r="D174" s="4" t="s">
        <v>353</v>
      </c>
      <c r="E174" s="25" t="s">
        <v>263</v>
      </c>
      <c r="F174" s="12">
        <f t="shared" si="32"/>
        <v>26.52</v>
      </c>
      <c r="G174" s="12">
        <v>92.2</v>
      </c>
      <c r="H174" s="12">
        <f t="shared" si="33"/>
        <v>55.32</v>
      </c>
      <c r="I174" s="12">
        <f t="shared" si="34"/>
        <v>81.84</v>
      </c>
      <c r="J174" s="12">
        <v>11</v>
      </c>
      <c r="K174" s="13"/>
      <c r="L174" s="13"/>
    </row>
    <row r="175" spans="1:12" ht="24" customHeight="1">
      <c r="A175" s="4" t="s">
        <v>381</v>
      </c>
      <c r="B175" s="4" t="s">
        <v>20</v>
      </c>
      <c r="C175" s="4" t="s">
        <v>58</v>
      </c>
      <c r="D175" s="4" t="s">
        <v>353</v>
      </c>
      <c r="E175" s="25" t="s">
        <v>198</v>
      </c>
      <c r="F175" s="12">
        <f t="shared" si="32"/>
        <v>25.84</v>
      </c>
      <c r="G175" s="12">
        <v>93.2</v>
      </c>
      <c r="H175" s="12">
        <f t="shared" si="33"/>
        <v>55.92</v>
      </c>
      <c r="I175" s="12">
        <f t="shared" si="34"/>
        <v>81.760000000000005</v>
      </c>
      <c r="J175" s="12">
        <v>12</v>
      </c>
      <c r="K175" s="13"/>
      <c r="L175" s="13"/>
    </row>
    <row r="176" spans="1:12" ht="24" customHeight="1">
      <c r="A176" s="4" t="s">
        <v>362</v>
      </c>
      <c r="B176" s="4" t="s">
        <v>20</v>
      </c>
      <c r="C176" s="4" t="s">
        <v>58</v>
      </c>
      <c r="D176" s="4" t="s">
        <v>353</v>
      </c>
      <c r="E176" s="25" t="s">
        <v>81</v>
      </c>
      <c r="F176" s="12">
        <f t="shared" si="32"/>
        <v>27.12</v>
      </c>
      <c r="G176" s="12">
        <v>90.4</v>
      </c>
      <c r="H176" s="12">
        <f t="shared" si="33"/>
        <v>54.24</v>
      </c>
      <c r="I176" s="12">
        <f t="shared" si="34"/>
        <v>81.36</v>
      </c>
      <c r="J176" s="12">
        <v>13</v>
      </c>
      <c r="K176" s="13"/>
      <c r="L176" s="13"/>
    </row>
    <row r="177" spans="1:12" ht="24" customHeight="1">
      <c r="A177" s="4" t="s">
        <v>360</v>
      </c>
      <c r="B177" s="4" t="s">
        <v>20</v>
      </c>
      <c r="C177" s="4" t="s">
        <v>58</v>
      </c>
      <c r="D177" s="4" t="s">
        <v>353</v>
      </c>
      <c r="E177" s="25" t="s">
        <v>192</v>
      </c>
      <c r="F177" s="12">
        <f t="shared" si="32"/>
        <v>27.22</v>
      </c>
      <c r="G177" s="12">
        <v>90.2</v>
      </c>
      <c r="H177" s="12">
        <f t="shared" si="33"/>
        <v>54.12</v>
      </c>
      <c r="I177" s="12">
        <f t="shared" si="34"/>
        <v>81.34</v>
      </c>
      <c r="J177" s="12">
        <v>14</v>
      </c>
      <c r="K177" s="13"/>
      <c r="L177" s="13"/>
    </row>
    <row r="178" spans="1:12" ht="24" customHeight="1">
      <c r="A178" s="4" t="s">
        <v>370</v>
      </c>
      <c r="B178" s="4" t="s">
        <v>20</v>
      </c>
      <c r="C178" s="4" t="s">
        <v>58</v>
      </c>
      <c r="D178" s="4" t="s">
        <v>353</v>
      </c>
      <c r="E178" s="25" t="s">
        <v>371</v>
      </c>
      <c r="F178" s="12">
        <f t="shared" si="32"/>
        <v>26.439999999999998</v>
      </c>
      <c r="G178" s="12">
        <v>91.4</v>
      </c>
      <c r="H178" s="12">
        <f t="shared" si="33"/>
        <v>54.84</v>
      </c>
      <c r="I178" s="12">
        <f t="shared" si="34"/>
        <v>81.28</v>
      </c>
      <c r="J178" s="12">
        <v>15</v>
      </c>
      <c r="K178" s="13"/>
      <c r="L178" s="13"/>
    </row>
    <row r="179" spans="1:12" ht="24" customHeight="1">
      <c r="A179" s="4" t="s">
        <v>375</v>
      </c>
      <c r="B179" s="4" t="s">
        <v>20</v>
      </c>
      <c r="C179" s="4" t="s">
        <v>58</v>
      </c>
      <c r="D179" s="4" t="s">
        <v>353</v>
      </c>
      <c r="E179" s="25" t="s">
        <v>376</v>
      </c>
      <c r="F179" s="12">
        <f t="shared" si="32"/>
        <v>26.160000000000004</v>
      </c>
      <c r="G179" s="12">
        <v>91.8</v>
      </c>
      <c r="H179" s="12">
        <f t="shared" si="33"/>
        <v>55.08</v>
      </c>
      <c r="I179" s="12">
        <f t="shared" si="34"/>
        <v>81.240000000000009</v>
      </c>
      <c r="J179" s="12">
        <v>16</v>
      </c>
      <c r="K179" s="13"/>
      <c r="L179" s="13"/>
    </row>
    <row r="180" spans="1:12" ht="24" customHeight="1">
      <c r="A180" s="4" t="s">
        <v>382</v>
      </c>
      <c r="B180" s="4" t="s">
        <v>20</v>
      </c>
      <c r="C180" s="4" t="s">
        <v>58</v>
      </c>
      <c r="D180" s="4" t="s">
        <v>353</v>
      </c>
      <c r="E180" s="25" t="s">
        <v>112</v>
      </c>
      <c r="F180" s="12">
        <f t="shared" si="32"/>
        <v>25.8</v>
      </c>
      <c r="G180" s="12">
        <v>92.2</v>
      </c>
      <c r="H180" s="12">
        <f t="shared" si="33"/>
        <v>55.32</v>
      </c>
      <c r="I180" s="12">
        <f t="shared" si="34"/>
        <v>81.12</v>
      </c>
      <c r="J180" s="12">
        <v>17</v>
      </c>
      <c r="K180" s="13"/>
      <c r="L180" s="13"/>
    </row>
    <row r="181" spans="1:12" ht="24" customHeight="1">
      <c r="A181" s="4" t="s">
        <v>394</v>
      </c>
      <c r="B181" s="4" t="s">
        <v>20</v>
      </c>
      <c r="C181" s="4" t="s">
        <v>58</v>
      </c>
      <c r="D181" s="4" t="s">
        <v>353</v>
      </c>
      <c r="E181" s="25" t="s">
        <v>395</v>
      </c>
      <c r="F181" s="12">
        <f t="shared" si="32"/>
        <v>25.46</v>
      </c>
      <c r="G181" s="12">
        <v>92.4</v>
      </c>
      <c r="H181" s="12">
        <f t="shared" si="33"/>
        <v>55.440000000000005</v>
      </c>
      <c r="I181" s="12">
        <f t="shared" si="34"/>
        <v>80.900000000000006</v>
      </c>
      <c r="J181" s="12">
        <v>18</v>
      </c>
      <c r="K181" s="13"/>
      <c r="L181" s="13"/>
    </row>
    <row r="182" spans="1:12" ht="24" customHeight="1">
      <c r="A182" s="4" t="s">
        <v>365</v>
      </c>
      <c r="B182" s="4" t="s">
        <v>20</v>
      </c>
      <c r="C182" s="4" t="s">
        <v>58</v>
      </c>
      <c r="D182" s="4" t="s">
        <v>353</v>
      </c>
      <c r="E182" s="25" t="s">
        <v>366</v>
      </c>
      <c r="F182" s="12">
        <f t="shared" si="32"/>
        <v>26.64</v>
      </c>
      <c r="G182" s="12">
        <v>90</v>
      </c>
      <c r="H182" s="12">
        <f t="shared" si="33"/>
        <v>54</v>
      </c>
      <c r="I182" s="12">
        <f t="shared" si="34"/>
        <v>80.64</v>
      </c>
      <c r="J182" s="12">
        <v>19</v>
      </c>
      <c r="K182" s="13"/>
      <c r="L182" s="13"/>
    </row>
    <row r="183" spans="1:12" ht="24" customHeight="1">
      <c r="A183" s="4" t="s">
        <v>367</v>
      </c>
      <c r="B183" s="4" t="s">
        <v>20</v>
      </c>
      <c r="C183" s="4" t="s">
        <v>58</v>
      </c>
      <c r="D183" s="4" t="s">
        <v>353</v>
      </c>
      <c r="E183" s="25" t="s">
        <v>366</v>
      </c>
      <c r="F183" s="12">
        <f t="shared" si="32"/>
        <v>26.64</v>
      </c>
      <c r="G183" s="12">
        <v>89.8</v>
      </c>
      <c r="H183" s="12">
        <f t="shared" si="33"/>
        <v>53.879999999999995</v>
      </c>
      <c r="I183" s="12">
        <f t="shared" si="34"/>
        <v>80.52</v>
      </c>
      <c r="J183" s="12">
        <v>20</v>
      </c>
      <c r="K183" s="13"/>
      <c r="L183" s="13"/>
    </row>
    <row r="184" spans="1:12" ht="24" customHeight="1">
      <c r="A184" s="4" t="s">
        <v>411</v>
      </c>
      <c r="B184" s="4" t="s">
        <v>20</v>
      </c>
      <c r="C184" s="4" t="s">
        <v>58</v>
      </c>
      <c r="D184" s="4" t="s">
        <v>353</v>
      </c>
      <c r="E184" s="25" t="s">
        <v>19</v>
      </c>
      <c r="F184" s="12">
        <f t="shared" si="32"/>
        <v>25</v>
      </c>
      <c r="G184" s="12">
        <v>92.4</v>
      </c>
      <c r="H184" s="12">
        <f t="shared" si="33"/>
        <v>55.440000000000005</v>
      </c>
      <c r="I184" s="12">
        <f t="shared" si="34"/>
        <v>80.44</v>
      </c>
      <c r="J184" s="12">
        <v>21</v>
      </c>
      <c r="K184" s="13"/>
      <c r="L184" s="13"/>
    </row>
    <row r="185" spans="1:12" ht="24" customHeight="1">
      <c r="A185" s="4" t="s">
        <v>393</v>
      </c>
      <c r="B185" s="4" t="s">
        <v>20</v>
      </c>
      <c r="C185" s="4" t="s">
        <v>58</v>
      </c>
      <c r="D185" s="4" t="s">
        <v>353</v>
      </c>
      <c r="E185" s="25" t="s">
        <v>47</v>
      </c>
      <c r="F185" s="12">
        <f t="shared" si="32"/>
        <v>25.480000000000004</v>
      </c>
      <c r="G185" s="12">
        <v>91.6</v>
      </c>
      <c r="H185" s="12">
        <f t="shared" si="33"/>
        <v>54.959999999999994</v>
      </c>
      <c r="I185" s="12">
        <f t="shared" si="34"/>
        <v>80.44</v>
      </c>
      <c r="J185" s="12">
        <v>21</v>
      </c>
      <c r="K185" s="13"/>
      <c r="L185" s="13"/>
    </row>
    <row r="186" spans="1:12" ht="24" customHeight="1">
      <c r="A186" s="4" t="s">
        <v>383</v>
      </c>
      <c r="B186" s="4" t="s">
        <v>20</v>
      </c>
      <c r="C186" s="4" t="s">
        <v>58</v>
      </c>
      <c r="D186" s="4" t="s">
        <v>353</v>
      </c>
      <c r="E186" s="25" t="s">
        <v>112</v>
      </c>
      <c r="F186" s="12">
        <f t="shared" si="32"/>
        <v>25.8</v>
      </c>
      <c r="G186" s="12">
        <v>90.8</v>
      </c>
      <c r="H186" s="12">
        <f t="shared" si="33"/>
        <v>54.48</v>
      </c>
      <c r="I186" s="12">
        <f t="shared" si="34"/>
        <v>80.28</v>
      </c>
      <c r="J186" s="12">
        <v>23</v>
      </c>
      <c r="K186" s="13"/>
      <c r="L186" s="13"/>
    </row>
    <row r="187" spans="1:12" ht="24" customHeight="1">
      <c r="A187" s="4" t="s">
        <v>364</v>
      </c>
      <c r="B187" s="4" t="s">
        <v>20</v>
      </c>
      <c r="C187" s="4" t="s">
        <v>58</v>
      </c>
      <c r="D187" s="4" t="s">
        <v>353</v>
      </c>
      <c r="E187" s="25" t="s">
        <v>94</v>
      </c>
      <c r="F187" s="12">
        <f t="shared" si="32"/>
        <v>26.72</v>
      </c>
      <c r="G187" s="12">
        <v>89.2</v>
      </c>
      <c r="H187" s="12">
        <f t="shared" si="33"/>
        <v>53.52</v>
      </c>
      <c r="I187" s="12">
        <f t="shared" si="34"/>
        <v>80.240000000000009</v>
      </c>
      <c r="J187" s="12">
        <v>24</v>
      </c>
      <c r="K187" s="13"/>
      <c r="L187" s="13"/>
    </row>
    <row r="188" spans="1:12" ht="24" customHeight="1">
      <c r="A188" s="4" t="s">
        <v>378</v>
      </c>
      <c r="B188" s="4" t="s">
        <v>20</v>
      </c>
      <c r="C188" s="4" t="s">
        <v>58</v>
      </c>
      <c r="D188" s="4" t="s">
        <v>353</v>
      </c>
      <c r="E188" s="25" t="s">
        <v>271</v>
      </c>
      <c r="F188" s="12">
        <f t="shared" si="32"/>
        <v>26.080000000000002</v>
      </c>
      <c r="G188" s="12">
        <v>90.2</v>
      </c>
      <c r="H188" s="12">
        <f t="shared" si="33"/>
        <v>54.12</v>
      </c>
      <c r="I188" s="12">
        <f t="shared" si="34"/>
        <v>80.2</v>
      </c>
      <c r="J188" s="12">
        <v>25</v>
      </c>
      <c r="K188" s="13"/>
      <c r="L188" s="13"/>
    </row>
    <row r="189" spans="1:12" ht="24" customHeight="1">
      <c r="A189" s="4" t="s">
        <v>412</v>
      </c>
      <c r="B189" s="4" t="s">
        <v>20</v>
      </c>
      <c r="C189" s="4" t="s">
        <v>58</v>
      </c>
      <c r="D189" s="4" t="s">
        <v>353</v>
      </c>
      <c r="E189" s="25" t="s">
        <v>128</v>
      </c>
      <c r="F189" s="12">
        <f t="shared" si="32"/>
        <v>24.980000000000004</v>
      </c>
      <c r="G189" s="12">
        <v>91.6</v>
      </c>
      <c r="H189" s="12">
        <f t="shared" si="33"/>
        <v>54.959999999999994</v>
      </c>
      <c r="I189" s="12">
        <f t="shared" si="34"/>
        <v>79.94</v>
      </c>
      <c r="J189" s="12">
        <v>26</v>
      </c>
      <c r="K189" s="13"/>
      <c r="L189" s="13"/>
    </row>
    <row r="190" spans="1:12" ht="24" customHeight="1">
      <c r="A190" s="4" t="s">
        <v>422</v>
      </c>
      <c r="B190" s="4" t="s">
        <v>20</v>
      </c>
      <c r="C190" s="4" t="s">
        <v>58</v>
      </c>
      <c r="D190" s="4" t="s">
        <v>353</v>
      </c>
      <c r="E190" s="25" t="s">
        <v>134</v>
      </c>
      <c r="F190" s="12">
        <f t="shared" si="32"/>
        <v>24.52</v>
      </c>
      <c r="G190" s="12">
        <v>92.2</v>
      </c>
      <c r="H190" s="12">
        <f t="shared" si="33"/>
        <v>55.32</v>
      </c>
      <c r="I190" s="12">
        <f t="shared" si="34"/>
        <v>79.84</v>
      </c>
      <c r="J190" s="12">
        <v>27</v>
      </c>
      <c r="K190" s="13"/>
      <c r="L190" s="13"/>
    </row>
    <row r="191" spans="1:12" ht="24" customHeight="1">
      <c r="A191" s="4" t="s">
        <v>399</v>
      </c>
      <c r="B191" s="4" t="s">
        <v>20</v>
      </c>
      <c r="C191" s="4" t="s">
        <v>58</v>
      </c>
      <c r="D191" s="4" t="s">
        <v>353</v>
      </c>
      <c r="E191" s="25" t="s">
        <v>120</v>
      </c>
      <c r="F191" s="12">
        <f t="shared" si="32"/>
        <v>25.380000000000003</v>
      </c>
      <c r="G191" s="12">
        <v>90.6</v>
      </c>
      <c r="H191" s="12">
        <f t="shared" si="33"/>
        <v>54.359999999999992</v>
      </c>
      <c r="I191" s="12">
        <f t="shared" si="34"/>
        <v>79.739999999999995</v>
      </c>
      <c r="J191" s="12">
        <v>28</v>
      </c>
      <c r="K191" s="13"/>
      <c r="L191" s="13"/>
    </row>
    <row r="192" spans="1:12" ht="24" customHeight="1">
      <c r="A192" s="4" t="s">
        <v>400</v>
      </c>
      <c r="B192" s="4" t="s">
        <v>20</v>
      </c>
      <c r="C192" s="4" t="s">
        <v>58</v>
      </c>
      <c r="D192" s="4" t="s">
        <v>353</v>
      </c>
      <c r="E192" s="25" t="s">
        <v>120</v>
      </c>
      <c r="F192" s="12">
        <f t="shared" si="32"/>
        <v>25.380000000000003</v>
      </c>
      <c r="G192" s="12">
        <v>90.4</v>
      </c>
      <c r="H192" s="12">
        <f t="shared" si="33"/>
        <v>54.24</v>
      </c>
      <c r="I192" s="12">
        <f t="shared" si="34"/>
        <v>79.62</v>
      </c>
      <c r="J192" s="12">
        <v>29</v>
      </c>
      <c r="K192" s="13"/>
      <c r="L192" s="13"/>
    </row>
    <row r="193" spans="1:12" ht="24" customHeight="1">
      <c r="A193" s="4" t="s">
        <v>361</v>
      </c>
      <c r="B193" s="4" t="s">
        <v>20</v>
      </c>
      <c r="C193" s="4" t="s">
        <v>58</v>
      </c>
      <c r="D193" s="4" t="s">
        <v>353</v>
      </c>
      <c r="E193" s="25" t="s">
        <v>79</v>
      </c>
      <c r="F193" s="12">
        <f t="shared" si="32"/>
        <v>27.160000000000004</v>
      </c>
      <c r="G193" s="12">
        <v>87.4</v>
      </c>
      <c r="H193" s="12">
        <f t="shared" si="33"/>
        <v>52.440000000000005</v>
      </c>
      <c r="I193" s="12">
        <f t="shared" si="34"/>
        <v>79.600000000000009</v>
      </c>
      <c r="J193" s="12">
        <v>30</v>
      </c>
      <c r="K193" s="13"/>
      <c r="L193" s="13"/>
    </row>
    <row r="194" spans="1:12" ht="24" customHeight="1">
      <c r="A194" s="4" t="s">
        <v>410</v>
      </c>
      <c r="B194" s="4" t="s">
        <v>20</v>
      </c>
      <c r="C194" s="4" t="s">
        <v>58</v>
      </c>
      <c r="D194" s="4" t="s">
        <v>353</v>
      </c>
      <c r="E194" s="25" t="s">
        <v>409</v>
      </c>
      <c r="F194" s="12">
        <f t="shared" si="32"/>
        <v>25.1</v>
      </c>
      <c r="G194" s="12">
        <v>90.8</v>
      </c>
      <c r="H194" s="12">
        <f t="shared" si="33"/>
        <v>54.48</v>
      </c>
      <c r="I194" s="12">
        <f t="shared" si="34"/>
        <v>79.58</v>
      </c>
      <c r="J194" s="12">
        <v>31</v>
      </c>
      <c r="K194" s="13"/>
      <c r="L194" s="13"/>
    </row>
    <row r="195" spans="1:12" ht="24" customHeight="1">
      <c r="A195" s="4" t="s">
        <v>451</v>
      </c>
      <c r="B195" s="4" t="s">
        <v>20</v>
      </c>
      <c r="C195" s="4" t="s">
        <v>58</v>
      </c>
      <c r="D195" s="4" t="s">
        <v>353</v>
      </c>
      <c r="E195" s="25" t="s">
        <v>448</v>
      </c>
      <c r="F195" s="12">
        <f t="shared" si="32"/>
        <v>23.96</v>
      </c>
      <c r="G195" s="12">
        <v>92.6</v>
      </c>
      <c r="H195" s="12">
        <f t="shared" si="33"/>
        <v>55.559999999999995</v>
      </c>
      <c r="I195" s="12">
        <f t="shared" si="34"/>
        <v>79.52</v>
      </c>
      <c r="J195" s="12">
        <v>32</v>
      </c>
      <c r="K195" s="13"/>
      <c r="L195" s="13"/>
    </row>
    <row r="196" spans="1:12" ht="24" customHeight="1">
      <c r="A196" s="4" t="s">
        <v>430</v>
      </c>
      <c r="B196" s="4" t="s">
        <v>20</v>
      </c>
      <c r="C196" s="4" t="s">
        <v>58</v>
      </c>
      <c r="D196" s="4" t="s">
        <v>353</v>
      </c>
      <c r="E196" s="25" t="s">
        <v>343</v>
      </c>
      <c r="F196" s="12">
        <f t="shared" ref="F196:F227" si="35">E196*0.4</f>
        <v>24.32</v>
      </c>
      <c r="G196" s="12">
        <v>92</v>
      </c>
      <c r="H196" s="12">
        <f t="shared" ref="H196:H227" si="36">G196*0.6</f>
        <v>55.199999999999996</v>
      </c>
      <c r="I196" s="12">
        <f t="shared" ref="I196:I227" si="37">F196+H196</f>
        <v>79.52</v>
      </c>
      <c r="J196" s="12">
        <v>32</v>
      </c>
      <c r="K196" s="13"/>
      <c r="L196" s="13"/>
    </row>
    <row r="197" spans="1:12" ht="24" customHeight="1">
      <c r="A197" s="4" t="s">
        <v>397</v>
      </c>
      <c r="B197" s="4" t="s">
        <v>20</v>
      </c>
      <c r="C197" s="4" t="s">
        <v>58</v>
      </c>
      <c r="D197" s="4" t="s">
        <v>353</v>
      </c>
      <c r="E197" s="6" t="s">
        <v>31</v>
      </c>
      <c r="F197" s="7">
        <f t="shared" si="35"/>
        <v>25.400000000000002</v>
      </c>
      <c r="G197" s="7">
        <v>90.2</v>
      </c>
      <c r="H197" s="7">
        <f t="shared" si="36"/>
        <v>54.12</v>
      </c>
      <c r="I197" s="7">
        <f t="shared" si="37"/>
        <v>79.52</v>
      </c>
      <c r="J197" s="7">
        <v>32</v>
      </c>
      <c r="K197" s="3"/>
      <c r="L197" s="3"/>
    </row>
    <row r="198" spans="1:12" ht="24" customHeight="1">
      <c r="A198" s="4" t="s">
        <v>398</v>
      </c>
      <c r="B198" s="4" t="s">
        <v>20</v>
      </c>
      <c r="C198" s="4" t="s">
        <v>58</v>
      </c>
      <c r="D198" s="4" t="s">
        <v>353</v>
      </c>
      <c r="E198" s="6" t="s">
        <v>31</v>
      </c>
      <c r="F198" s="7">
        <f t="shared" si="35"/>
        <v>25.400000000000002</v>
      </c>
      <c r="G198" s="7">
        <v>90</v>
      </c>
      <c r="H198" s="7">
        <f t="shared" si="36"/>
        <v>54</v>
      </c>
      <c r="I198" s="7">
        <f t="shared" si="37"/>
        <v>79.400000000000006</v>
      </c>
      <c r="J198" s="7">
        <v>35</v>
      </c>
      <c r="K198" s="3"/>
      <c r="L198" s="3"/>
    </row>
    <row r="199" spans="1:12" ht="24" customHeight="1">
      <c r="A199" s="4" t="s">
        <v>407</v>
      </c>
      <c r="B199" s="4" t="s">
        <v>20</v>
      </c>
      <c r="C199" s="4" t="s">
        <v>58</v>
      </c>
      <c r="D199" s="4" t="s">
        <v>353</v>
      </c>
      <c r="E199" s="6" t="s">
        <v>406</v>
      </c>
      <c r="F199" s="7">
        <f t="shared" si="35"/>
        <v>25.180000000000003</v>
      </c>
      <c r="G199" s="7">
        <v>90.2</v>
      </c>
      <c r="H199" s="7">
        <f t="shared" si="36"/>
        <v>54.12</v>
      </c>
      <c r="I199" s="7">
        <f t="shared" si="37"/>
        <v>79.3</v>
      </c>
      <c r="J199" s="7">
        <v>36</v>
      </c>
      <c r="K199" s="3"/>
      <c r="L199" s="3"/>
    </row>
    <row r="200" spans="1:12" ht="24" customHeight="1">
      <c r="A200" s="4" t="s">
        <v>461</v>
      </c>
      <c r="B200" s="4" t="s">
        <v>20</v>
      </c>
      <c r="C200" s="4" t="s">
        <v>58</v>
      </c>
      <c r="D200" s="4" t="s">
        <v>353</v>
      </c>
      <c r="E200" s="6" t="s">
        <v>462</v>
      </c>
      <c r="F200" s="7">
        <f t="shared" si="35"/>
        <v>23.840000000000003</v>
      </c>
      <c r="G200" s="7">
        <v>92.4</v>
      </c>
      <c r="H200" s="7">
        <f t="shared" si="36"/>
        <v>55.440000000000005</v>
      </c>
      <c r="I200" s="7">
        <f t="shared" si="37"/>
        <v>79.28</v>
      </c>
      <c r="J200" s="7">
        <v>37</v>
      </c>
      <c r="K200" s="3"/>
      <c r="L200" s="3"/>
    </row>
    <row r="201" spans="1:12" ht="24" customHeight="1">
      <c r="A201" s="4" t="s">
        <v>377</v>
      </c>
      <c r="B201" s="4" t="s">
        <v>20</v>
      </c>
      <c r="C201" s="4" t="s">
        <v>58</v>
      </c>
      <c r="D201" s="4" t="s">
        <v>353</v>
      </c>
      <c r="E201" s="6" t="s">
        <v>100</v>
      </c>
      <c r="F201" s="7">
        <f t="shared" si="35"/>
        <v>26.14</v>
      </c>
      <c r="G201" s="7">
        <v>88.4</v>
      </c>
      <c r="H201" s="7">
        <f t="shared" si="36"/>
        <v>53.04</v>
      </c>
      <c r="I201" s="7">
        <f t="shared" si="37"/>
        <v>79.180000000000007</v>
      </c>
      <c r="J201" s="7">
        <v>38</v>
      </c>
      <c r="K201" s="3"/>
      <c r="L201" s="3"/>
    </row>
    <row r="202" spans="1:12" ht="24" customHeight="1">
      <c r="A202" s="4" t="s">
        <v>401</v>
      </c>
      <c r="B202" s="4" t="s">
        <v>20</v>
      </c>
      <c r="C202" s="4" t="s">
        <v>58</v>
      </c>
      <c r="D202" s="4" t="s">
        <v>353</v>
      </c>
      <c r="E202" s="6" t="s">
        <v>402</v>
      </c>
      <c r="F202" s="7">
        <f t="shared" si="35"/>
        <v>25.36</v>
      </c>
      <c r="G202" s="7">
        <v>89.6</v>
      </c>
      <c r="H202" s="7">
        <f t="shared" si="36"/>
        <v>53.76</v>
      </c>
      <c r="I202" s="7">
        <f t="shared" si="37"/>
        <v>79.12</v>
      </c>
      <c r="J202" s="7">
        <v>39</v>
      </c>
      <c r="K202" s="3"/>
      <c r="L202" s="3"/>
    </row>
    <row r="203" spans="1:12" ht="24" customHeight="1">
      <c r="A203" s="4" t="s">
        <v>396</v>
      </c>
      <c r="B203" s="4" t="s">
        <v>20</v>
      </c>
      <c r="C203" s="4" t="s">
        <v>58</v>
      </c>
      <c r="D203" s="4" t="s">
        <v>353</v>
      </c>
      <c r="E203" s="6" t="s">
        <v>274</v>
      </c>
      <c r="F203" s="7">
        <f t="shared" si="35"/>
        <v>25.42</v>
      </c>
      <c r="G203" s="7">
        <v>89.4</v>
      </c>
      <c r="H203" s="7">
        <f t="shared" si="36"/>
        <v>53.64</v>
      </c>
      <c r="I203" s="7">
        <f t="shared" si="37"/>
        <v>79.06</v>
      </c>
      <c r="J203" s="7">
        <v>40</v>
      </c>
      <c r="K203" s="3"/>
      <c r="L203" s="3"/>
    </row>
    <row r="204" spans="1:12" ht="24" customHeight="1">
      <c r="A204" s="4" t="s">
        <v>389</v>
      </c>
      <c r="B204" s="4" t="s">
        <v>20</v>
      </c>
      <c r="C204" s="4" t="s">
        <v>58</v>
      </c>
      <c r="D204" s="4" t="s">
        <v>353</v>
      </c>
      <c r="E204" s="6" t="s">
        <v>390</v>
      </c>
      <c r="F204" s="7">
        <f t="shared" si="35"/>
        <v>25.52</v>
      </c>
      <c r="G204" s="7">
        <v>89.2</v>
      </c>
      <c r="H204" s="7">
        <f t="shared" si="36"/>
        <v>53.52</v>
      </c>
      <c r="I204" s="7">
        <f t="shared" si="37"/>
        <v>79.040000000000006</v>
      </c>
      <c r="J204" s="7">
        <v>41</v>
      </c>
      <c r="K204" s="3"/>
      <c r="L204" s="3"/>
    </row>
    <row r="205" spans="1:12" ht="24" customHeight="1">
      <c r="A205" s="4" t="s">
        <v>450</v>
      </c>
      <c r="B205" s="4" t="s">
        <v>20</v>
      </c>
      <c r="C205" s="4" t="s">
        <v>58</v>
      </c>
      <c r="D205" s="4" t="s">
        <v>353</v>
      </c>
      <c r="E205" s="6" t="s">
        <v>448</v>
      </c>
      <c r="F205" s="7">
        <f t="shared" si="35"/>
        <v>23.96</v>
      </c>
      <c r="G205" s="7">
        <v>91.6</v>
      </c>
      <c r="H205" s="7">
        <f t="shared" si="36"/>
        <v>54.959999999999994</v>
      </c>
      <c r="I205" s="7">
        <f t="shared" si="37"/>
        <v>78.919999999999987</v>
      </c>
      <c r="J205" s="7">
        <v>42</v>
      </c>
      <c r="K205" s="3"/>
      <c r="L205" s="3"/>
    </row>
    <row r="206" spans="1:12" ht="24" customHeight="1">
      <c r="A206" s="4" t="s">
        <v>449</v>
      </c>
      <c r="B206" s="4" t="s">
        <v>20</v>
      </c>
      <c r="C206" s="4" t="s">
        <v>58</v>
      </c>
      <c r="D206" s="4" t="s">
        <v>353</v>
      </c>
      <c r="E206" s="6" t="s">
        <v>448</v>
      </c>
      <c r="F206" s="7">
        <f t="shared" si="35"/>
        <v>23.96</v>
      </c>
      <c r="G206" s="7">
        <v>91.6</v>
      </c>
      <c r="H206" s="7">
        <f t="shared" si="36"/>
        <v>54.959999999999994</v>
      </c>
      <c r="I206" s="7">
        <f t="shared" si="37"/>
        <v>78.919999999999987</v>
      </c>
      <c r="J206" s="7">
        <v>42</v>
      </c>
      <c r="K206" s="3"/>
      <c r="L206" s="3"/>
    </row>
    <row r="207" spans="1:12" ht="24" customHeight="1">
      <c r="A207" s="4" t="s">
        <v>403</v>
      </c>
      <c r="B207" s="4" t="s">
        <v>20</v>
      </c>
      <c r="C207" s="4" t="s">
        <v>58</v>
      </c>
      <c r="D207" s="4" t="s">
        <v>353</v>
      </c>
      <c r="E207" s="6" t="s">
        <v>402</v>
      </c>
      <c r="F207" s="7">
        <f t="shared" si="35"/>
        <v>25.36</v>
      </c>
      <c r="G207" s="7">
        <v>89</v>
      </c>
      <c r="H207" s="7">
        <f t="shared" si="36"/>
        <v>53.4</v>
      </c>
      <c r="I207" s="7">
        <f t="shared" si="37"/>
        <v>78.759999999999991</v>
      </c>
      <c r="J207" s="7">
        <v>44</v>
      </c>
      <c r="K207" s="3"/>
      <c r="L207" s="3"/>
    </row>
    <row r="208" spans="1:12" ht="24" customHeight="1">
      <c r="A208" s="4" t="s">
        <v>454</v>
      </c>
      <c r="B208" s="4" t="s">
        <v>20</v>
      </c>
      <c r="C208" s="4" t="s">
        <v>58</v>
      </c>
      <c r="D208" s="4" t="s">
        <v>353</v>
      </c>
      <c r="E208" s="6" t="s">
        <v>455</v>
      </c>
      <c r="F208" s="7">
        <f t="shared" si="35"/>
        <v>23.900000000000002</v>
      </c>
      <c r="G208" s="7">
        <v>91.4</v>
      </c>
      <c r="H208" s="7">
        <f t="shared" si="36"/>
        <v>54.84</v>
      </c>
      <c r="I208" s="7">
        <f t="shared" si="37"/>
        <v>78.740000000000009</v>
      </c>
      <c r="J208" s="7">
        <v>45</v>
      </c>
      <c r="K208" s="3"/>
      <c r="L208" s="3"/>
    </row>
    <row r="209" spans="1:12" ht="24" customHeight="1">
      <c r="A209" s="4" t="s">
        <v>417</v>
      </c>
      <c r="B209" s="4" t="s">
        <v>20</v>
      </c>
      <c r="C209" s="4" t="s">
        <v>58</v>
      </c>
      <c r="D209" s="4" t="s">
        <v>353</v>
      </c>
      <c r="E209" s="6" t="s">
        <v>42</v>
      </c>
      <c r="F209" s="7">
        <f t="shared" si="35"/>
        <v>24.8</v>
      </c>
      <c r="G209" s="7">
        <v>89.8</v>
      </c>
      <c r="H209" s="7">
        <f t="shared" si="36"/>
        <v>53.879999999999995</v>
      </c>
      <c r="I209" s="7">
        <f t="shared" si="37"/>
        <v>78.679999999999993</v>
      </c>
      <c r="J209" s="7">
        <v>46</v>
      </c>
      <c r="K209" s="3"/>
      <c r="L209" s="3"/>
    </row>
    <row r="210" spans="1:12" ht="24" customHeight="1">
      <c r="A210" s="4" t="s">
        <v>413</v>
      </c>
      <c r="B210" s="4" t="s">
        <v>20</v>
      </c>
      <c r="C210" s="4" t="s">
        <v>58</v>
      </c>
      <c r="D210" s="4" t="s">
        <v>353</v>
      </c>
      <c r="E210" s="6" t="s">
        <v>414</v>
      </c>
      <c r="F210" s="7">
        <f t="shared" si="35"/>
        <v>24.86</v>
      </c>
      <c r="G210" s="7">
        <v>89.2</v>
      </c>
      <c r="H210" s="7">
        <f t="shared" si="36"/>
        <v>53.52</v>
      </c>
      <c r="I210" s="7">
        <f t="shared" si="37"/>
        <v>78.38</v>
      </c>
      <c r="J210" s="7">
        <v>47</v>
      </c>
      <c r="K210" s="3"/>
      <c r="L210" s="3"/>
    </row>
    <row r="211" spans="1:12" ht="24" customHeight="1">
      <c r="A211" s="4" t="s">
        <v>428</v>
      </c>
      <c r="B211" s="4" t="s">
        <v>20</v>
      </c>
      <c r="C211" s="4" t="s">
        <v>58</v>
      </c>
      <c r="D211" s="4" t="s">
        <v>353</v>
      </c>
      <c r="E211" s="6" t="s">
        <v>429</v>
      </c>
      <c r="F211" s="7">
        <f t="shared" si="35"/>
        <v>24.340000000000003</v>
      </c>
      <c r="G211" s="7">
        <v>90</v>
      </c>
      <c r="H211" s="7">
        <f t="shared" si="36"/>
        <v>54</v>
      </c>
      <c r="I211" s="7">
        <f t="shared" si="37"/>
        <v>78.34</v>
      </c>
      <c r="J211" s="7">
        <v>48</v>
      </c>
      <c r="K211" s="3"/>
      <c r="L211" s="3"/>
    </row>
    <row r="212" spans="1:12" ht="24" customHeight="1">
      <c r="A212" s="4" t="s">
        <v>439</v>
      </c>
      <c r="B212" s="4" t="s">
        <v>20</v>
      </c>
      <c r="C212" s="4" t="s">
        <v>58</v>
      </c>
      <c r="D212" s="4" t="s">
        <v>353</v>
      </c>
      <c r="E212" s="6" t="s">
        <v>440</v>
      </c>
      <c r="F212" s="7">
        <f t="shared" si="35"/>
        <v>24.02</v>
      </c>
      <c r="G212" s="7">
        <v>90.4</v>
      </c>
      <c r="H212" s="7">
        <f t="shared" si="36"/>
        <v>54.24</v>
      </c>
      <c r="I212" s="7">
        <f t="shared" si="37"/>
        <v>78.260000000000005</v>
      </c>
      <c r="J212" s="7">
        <v>49</v>
      </c>
      <c r="K212" s="3"/>
      <c r="L212" s="3"/>
    </row>
    <row r="213" spans="1:12" ht="24" customHeight="1">
      <c r="A213" s="4" t="s">
        <v>479</v>
      </c>
      <c r="B213" s="4" t="s">
        <v>20</v>
      </c>
      <c r="C213" s="4" t="s">
        <v>58</v>
      </c>
      <c r="D213" s="4" t="s">
        <v>353</v>
      </c>
      <c r="E213" s="6" t="s">
        <v>54</v>
      </c>
      <c r="F213" s="7">
        <f t="shared" si="35"/>
        <v>23.6</v>
      </c>
      <c r="G213" s="7">
        <v>91</v>
      </c>
      <c r="H213" s="7">
        <f t="shared" si="36"/>
        <v>54.6</v>
      </c>
      <c r="I213" s="7">
        <f t="shared" si="37"/>
        <v>78.2</v>
      </c>
      <c r="J213" s="7">
        <v>50</v>
      </c>
      <c r="K213" s="3"/>
      <c r="L213" s="3"/>
    </row>
    <row r="214" spans="1:12" ht="24" customHeight="1">
      <c r="A214" s="4" t="s">
        <v>431</v>
      </c>
      <c r="B214" s="4" t="s">
        <v>20</v>
      </c>
      <c r="C214" s="4" t="s">
        <v>58</v>
      </c>
      <c r="D214" s="4" t="s">
        <v>353</v>
      </c>
      <c r="E214" s="6" t="s">
        <v>275</v>
      </c>
      <c r="F214" s="7">
        <f t="shared" si="35"/>
        <v>24.26</v>
      </c>
      <c r="G214" s="7">
        <v>89.8</v>
      </c>
      <c r="H214" s="7">
        <f t="shared" si="36"/>
        <v>53.879999999999995</v>
      </c>
      <c r="I214" s="7">
        <f t="shared" si="37"/>
        <v>78.14</v>
      </c>
      <c r="J214" s="7">
        <v>51</v>
      </c>
      <c r="K214" s="3"/>
      <c r="L214" s="3"/>
    </row>
    <row r="215" spans="1:12" ht="24" customHeight="1">
      <c r="A215" s="4" t="s">
        <v>452</v>
      </c>
      <c r="B215" s="4" t="s">
        <v>20</v>
      </c>
      <c r="C215" s="4" t="s">
        <v>58</v>
      </c>
      <c r="D215" s="4" t="s">
        <v>353</v>
      </c>
      <c r="E215" s="6" t="s">
        <v>453</v>
      </c>
      <c r="F215" s="7">
        <f t="shared" si="35"/>
        <v>23.92</v>
      </c>
      <c r="G215" s="7">
        <v>90.2</v>
      </c>
      <c r="H215" s="7">
        <f t="shared" si="36"/>
        <v>54.12</v>
      </c>
      <c r="I215" s="7">
        <f t="shared" si="37"/>
        <v>78.039999999999992</v>
      </c>
      <c r="J215" s="7">
        <v>52</v>
      </c>
      <c r="K215" s="3"/>
      <c r="L215" s="3"/>
    </row>
    <row r="216" spans="1:12" ht="24" customHeight="1">
      <c r="A216" s="4" t="s">
        <v>392</v>
      </c>
      <c r="B216" s="4" t="s">
        <v>20</v>
      </c>
      <c r="C216" s="4" t="s">
        <v>58</v>
      </c>
      <c r="D216" s="4" t="s">
        <v>353</v>
      </c>
      <c r="E216" s="6" t="s">
        <v>47</v>
      </c>
      <c r="F216" s="7">
        <f t="shared" si="35"/>
        <v>25.480000000000004</v>
      </c>
      <c r="G216" s="7">
        <v>87.6</v>
      </c>
      <c r="H216" s="7">
        <f t="shared" si="36"/>
        <v>52.559999999999995</v>
      </c>
      <c r="I216" s="7">
        <f t="shared" si="37"/>
        <v>78.039999999999992</v>
      </c>
      <c r="J216" s="7">
        <v>52</v>
      </c>
      <c r="K216" s="3"/>
      <c r="L216" s="3"/>
    </row>
    <row r="217" spans="1:12" ht="24" customHeight="1">
      <c r="A217" s="4" t="s">
        <v>424</v>
      </c>
      <c r="B217" s="4" t="s">
        <v>20</v>
      </c>
      <c r="C217" s="4" t="s">
        <v>58</v>
      </c>
      <c r="D217" s="4" t="s">
        <v>353</v>
      </c>
      <c r="E217" s="6" t="s">
        <v>136</v>
      </c>
      <c r="F217" s="7">
        <f t="shared" si="35"/>
        <v>24.480000000000004</v>
      </c>
      <c r="G217" s="7">
        <v>88.8</v>
      </c>
      <c r="H217" s="7">
        <f t="shared" si="36"/>
        <v>53.279999999999994</v>
      </c>
      <c r="I217" s="7">
        <f t="shared" si="37"/>
        <v>77.759999999999991</v>
      </c>
      <c r="J217" s="7">
        <v>54</v>
      </c>
      <c r="K217" s="3"/>
      <c r="L217" s="3"/>
    </row>
    <row r="218" spans="1:12" ht="24" customHeight="1">
      <c r="A218" s="4" t="s">
        <v>391</v>
      </c>
      <c r="B218" s="4" t="s">
        <v>20</v>
      </c>
      <c r="C218" s="4" t="s">
        <v>58</v>
      </c>
      <c r="D218" s="4" t="s">
        <v>353</v>
      </c>
      <c r="E218" s="6" t="s">
        <v>47</v>
      </c>
      <c r="F218" s="7">
        <f t="shared" si="35"/>
        <v>25.480000000000004</v>
      </c>
      <c r="G218" s="7">
        <v>87</v>
      </c>
      <c r="H218" s="7">
        <f t="shared" si="36"/>
        <v>52.199999999999996</v>
      </c>
      <c r="I218" s="7">
        <f t="shared" si="37"/>
        <v>77.680000000000007</v>
      </c>
      <c r="J218" s="7">
        <v>55</v>
      </c>
      <c r="K218" s="3"/>
      <c r="L218" s="3"/>
    </row>
    <row r="219" spans="1:12" ht="24" customHeight="1">
      <c r="A219" s="4" t="s">
        <v>466</v>
      </c>
      <c r="B219" s="4" t="s">
        <v>20</v>
      </c>
      <c r="C219" s="4" t="s">
        <v>58</v>
      </c>
      <c r="D219" s="4" t="s">
        <v>353</v>
      </c>
      <c r="E219" s="6" t="s">
        <v>140</v>
      </c>
      <c r="F219" s="7">
        <f t="shared" si="35"/>
        <v>23.76</v>
      </c>
      <c r="G219" s="7">
        <v>89.8</v>
      </c>
      <c r="H219" s="7">
        <f t="shared" si="36"/>
        <v>53.879999999999995</v>
      </c>
      <c r="I219" s="7">
        <f t="shared" si="37"/>
        <v>77.64</v>
      </c>
      <c r="J219" s="7">
        <v>56</v>
      </c>
      <c r="K219" s="3"/>
      <c r="L219" s="3"/>
    </row>
    <row r="220" spans="1:12" ht="24" customHeight="1">
      <c r="A220" s="4" t="s">
        <v>485</v>
      </c>
      <c r="B220" s="4" t="s">
        <v>20</v>
      </c>
      <c r="C220" s="4" t="s">
        <v>58</v>
      </c>
      <c r="D220" s="4" t="s">
        <v>353</v>
      </c>
      <c r="E220" s="6" t="s">
        <v>486</v>
      </c>
      <c r="F220" s="7">
        <f t="shared" si="35"/>
        <v>23.540000000000003</v>
      </c>
      <c r="G220" s="7">
        <v>90</v>
      </c>
      <c r="H220" s="7">
        <f t="shared" si="36"/>
        <v>54</v>
      </c>
      <c r="I220" s="7">
        <f t="shared" si="37"/>
        <v>77.540000000000006</v>
      </c>
      <c r="J220" s="7">
        <v>57</v>
      </c>
      <c r="K220" s="3"/>
      <c r="L220" s="3"/>
    </row>
    <row r="221" spans="1:12" ht="24" customHeight="1">
      <c r="A221" s="4" t="s">
        <v>441</v>
      </c>
      <c r="B221" s="4" t="s">
        <v>20</v>
      </c>
      <c r="C221" s="4" t="s">
        <v>58</v>
      </c>
      <c r="D221" s="4" t="s">
        <v>353</v>
      </c>
      <c r="E221" s="6" t="s">
        <v>125</v>
      </c>
      <c r="F221" s="7">
        <f t="shared" si="35"/>
        <v>24</v>
      </c>
      <c r="G221" s="7">
        <v>89.2</v>
      </c>
      <c r="H221" s="7">
        <f t="shared" si="36"/>
        <v>53.52</v>
      </c>
      <c r="I221" s="7">
        <f t="shared" si="37"/>
        <v>77.52000000000001</v>
      </c>
      <c r="J221" s="7">
        <v>58</v>
      </c>
      <c r="K221" s="3"/>
      <c r="L221" s="3"/>
    </row>
    <row r="222" spans="1:12" ht="24" customHeight="1">
      <c r="A222" s="4" t="s">
        <v>457</v>
      </c>
      <c r="B222" s="4" t="s">
        <v>20</v>
      </c>
      <c r="C222" s="4" t="s">
        <v>58</v>
      </c>
      <c r="D222" s="4" t="s">
        <v>353</v>
      </c>
      <c r="E222" s="6" t="s">
        <v>458</v>
      </c>
      <c r="F222" s="7">
        <f t="shared" si="35"/>
        <v>23.880000000000003</v>
      </c>
      <c r="G222" s="7">
        <v>89.4</v>
      </c>
      <c r="H222" s="7">
        <f t="shared" si="36"/>
        <v>53.64</v>
      </c>
      <c r="I222" s="7">
        <f t="shared" si="37"/>
        <v>77.52000000000001</v>
      </c>
      <c r="J222" s="7">
        <v>58</v>
      </c>
      <c r="K222" s="3"/>
      <c r="L222" s="3"/>
    </row>
    <row r="223" spans="1:12" ht="24" customHeight="1">
      <c r="A223" s="4" t="s">
        <v>444</v>
      </c>
      <c r="B223" s="4" t="s">
        <v>20</v>
      </c>
      <c r="C223" s="4" t="s">
        <v>58</v>
      </c>
      <c r="D223" s="4" t="s">
        <v>353</v>
      </c>
      <c r="E223" s="6" t="s">
        <v>445</v>
      </c>
      <c r="F223" s="7">
        <f t="shared" si="35"/>
        <v>23.980000000000004</v>
      </c>
      <c r="G223" s="7">
        <v>89.2</v>
      </c>
      <c r="H223" s="7">
        <f t="shared" si="36"/>
        <v>53.52</v>
      </c>
      <c r="I223" s="7">
        <f t="shared" si="37"/>
        <v>77.5</v>
      </c>
      <c r="J223" s="7">
        <v>60</v>
      </c>
      <c r="K223" s="3"/>
      <c r="L223" s="3"/>
    </row>
    <row r="224" spans="1:12" ht="24" customHeight="1">
      <c r="A224" s="4" t="s">
        <v>408</v>
      </c>
      <c r="B224" s="4" t="s">
        <v>20</v>
      </c>
      <c r="C224" s="4" t="s">
        <v>58</v>
      </c>
      <c r="D224" s="4" t="s">
        <v>353</v>
      </c>
      <c r="E224" s="6" t="s">
        <v>409</v>
      </c>
      <c r="F224" s="7">
        <f t="shared" si="35"/>
        <v>25.1</v>
      </c>
      <c r="G224" s="7">
        <v>87.2</v>
      </c>
      <c r="H224" s="7">
        <f t="shared" si="36"/>
        <v>52.32</v>
      </c>
      <c r="I224" s="7">
        <f t="shared" si="37"/>
        <v>77.42</v>
      </c>
      <c r="J224" s="7">
        <v>61</v>
      </c>
      <c r="K224" s="3"/>
      <c r="L224" s="3"/>
    </row>
    <row r="225" spans="1:12" ht="24" customHeight="1">
      <c r="A225" s="4" t="s">
        <v>421</v>
      </c>
      <c r="B225" s="4" t="s">
        <v>20</v>
      </c>
      <c r="C225" s="4" t="s">
        <v>58</v>
      </c>
      <c r="D225" s="4" t="s">
        <v>353</v>
      </c>
      <c r="E225" s="6" t="s">
        <v>130</v>
      </c>
      <c r="F225" s="7">
        <f t="shared" si="35"/>
        <v>24.580000000000002</v>
      </c>
      <c r="G225" s="7">
        <v>88</v>
      </c>
      <c r="H225" s="7">
        <f t="shared" si="36"/>
        <v>52.8</v>
      </c>
      <c r="I225" s="7">
        <f t="shared" si="37"/>
        <v>77.38</v>
      </c>
      <c r="J225" s="7">
        <v>62</v>
      </c>
      <c r="K225" s="3"/>
      <c r="L225" s="3"/>
    </row>
    <row r="226" spans="1:12" ht="24" customHeight="1">
      <c r="A226" s="4" t="s">
        <v>418</v>
      </c>
      <c r="B226" s="4" t="s">
        <v>20</v>
      </c>
      <c r="C226" s="4" t="s">
        <v>58</v>
      </c>
      <c r="D226" s="4" t="s">
        <v>353</v>
      </c>
      <c r="E226" s="6" t="s">
        <v>419</v>
      </c>
      <c r="F226" s="7">
        <f t="shared" si="35"/>
        <v>24.680000000000003</v>
      </c>
      <c r="G226" s="7">
        <v>87.8</v>
      </c>
      <c r="H226" s="7">
        <f t="shared" si="36"/>
        <v>52.68</v>
      </c>
      <c r="I226" s="7">
        <f t="shared" si="37"/>
        <v>77.36</v>
      </c>
      <c r="J226" s="7">
        <v>63</v>
      </c>
      <c r="K226" s="3"/>
      <c r="L226" s="3"/>
    </row>
    <row r="227" spans="1:12" ht="24" customHeight="1">
      <c r="A227" s="4" t="s">
        <v>473</v>
      </c>
      <c r="B227" s="4" t="s">
        <v>20</v>
      </c>
      <c r="C227" s="4" t="s">
        <v>58</v>
      </c>
      <c r="D227" s="4" t="s">
        <v>353</v>
      </c>
      <c r="E227" s="6" t="s">
        <v>324</v>
      </c>
      <c r="F227" s="7">
        <f t="shared" si="35"/>
        <v>23.700000000000003</v>
      </c>
      <c r="G227" s="7">
        <v>89.4</v>
      </c>
      <c r="H227" s="7">
        <f t="shared" si="36"/>
        <v>53.64</v>
      </c>
      <c r="I227" s="7">
        <f t="shared" si="37"/>
        <v>77.34</v>
      </c>
      <c r="J227" s="7">
        <v>64</v>
      </c>
      <c r="K227" s="3"/>
      <c r="L227" s="3"/>
    </row>
    <row r="228" spans="1:12" ht="24" customHeight="1">
      <c r="A228" s="4" t="s">
        <v>442</v>
      </c>
      <c r="B228" s="4" t="s">
        <v>20</v>
      </c>
      <c r="C228" s="4" t="s">
        <v>58</v>
      </c>
      <c r="D228" s="4" t="s">
        <v>353</v>
      </c>
      <c r="E228" s="6" t="s">
        <v>125</v>
      </c>
      <c r="F228" s="7">
        <f t="shared" ref="F228:F252" si="38">E228*0.4</f>
        <v>24</v>
      </c>
      <c r="G228" s="7">
        <v>88.8</v>
      </c>
      <c r="H228" s="7">
        <f t="shared" ref="H228:H252" si="39">G228*0.6</f>
        <v>53.279999999999994</v>
      </c>
      <c r="I228" s="7">
        <f t="shared" ref="I228:I252" si="40">F228+H228</f>
        <v>77.28</v>
      </c>
      <c r="J228" s="7">
        <v>65</v>
      </c>
      <c r="K228" s="3"/>
      <c r="L228" s="3"/>
    </row>
    <row r="229" spans="1:12" ht="24" customHeight="1">
      <c r="A229" s="4" t="s">
        <v>434</v>
      </c>
      <c r="B229" s="4" t="s">
        <v>20</v>
      </c>
      <c r="C229" s="4" t="s">
        <v>58</v>
      </c>
      <c r="D229" s="4" t="s">
        <v>353</v>
      </c>
      <c r="E229" s="6" t="s">
        <v>433</v>
      </c>
      <c r="F229" s="7">
        <f t="shared" si="38"/>
        <v>24.240000000000002</v>
      </c>
      <c r="G229" s="7">
        <v>88.2</v>
      </c>
      <c r="H229" s="7">
        <f t="shared" si="39"/>
        <v>52.92</v>
      </c>
      <c r="I229" s="7">
        <f t="shared" si="40"/>
        <v>77.16</v>
      </c>
      <c r="J229" s="7">
        <v>66</v>
      </c>
      <c r="K229" s="3"/>
      <c r="L229" s="3"/>
    </row>
    <row r="230" spans="1:12" ht="24" customHeight="1">
      <c r="A230" s="4" t="s">
        <v>420</v>
      </c>
      <c r="B230" s="4" t="s">
        <v>20</v>
      </c>
      <c r="C230" s="4" t="s">
        <v>58</v>
      </c>
      <c r="D230" s="4" t="s">
        <v>353</v>
      </c>
      <c r="E230" s="6" t="s">
        <v>419</v>
      </c>
      <c r="F230" s="7">
        <f t="shared" si="38"/>
        <v>24.680000000000003</v>
      </c>
      <c r="G230" s="7">
        <v>87.4</v>
      </c>
      <c r="H230" s="7">
        <f t="shared" si="39"/>
        <v>52.440000000000005</v>
      </c>
      <c r="I230" s="7">
        <f t="shared" si="40"/>
        <v>77.12</v>
      </c>
      <c r="J230" s="7">
        <v>67</v>
      </c>
      <c r="K230" s="3"/>
      <c r="L230" s="3"/>
    </row>
    <row r="231" spans="1:12" ht="24" customHeight="1">
      <c r="A231" s="4" t="s">
        <v>388</v>
      </c>
      <c r="B231" s="4" t="s">
        <v>20</v>
      </c>
      <c r="C231" s="4" t="s">
        <v>58</v>
      </c>
      <c r="D231" s="4" t="s">
        <v>353</v>
      </c>
      <c r="E231" s="6" t="s">
        <v>340</v>
      </c>
      <c r="F231" s="7">
        <f t="shared" si="38"/>
        <v>25.62</v>
      </c>
      <c r="G231" s="7">
        <v>85.8</v>
      </c>
      <c r="H231" s="7">
        <f t="shared" si="39"/>
        <v>51.48</v>
      </c>
      <c r="I231" s="7">
        <f t="shared" si="40"/>
        <v>77.099999999999994</v>
      </c>
      <c r="J231" s="7">
        <v>68</v>
      </c>
      <c r="K231" s="3"/>
      <c r="L231" s="3"/>
    </row>
    <row r="232" spans="1:12" ht="24" customHeight="1">
      <c r="A232" s="4" t="s">
        <v>477</v>
      </c>
      <c r="B232" s="4" t="s">
        <v>20</v>
      </c>
      <c r="C232" s="4" t="s">
        <v>58</v>
      </c>
      <c r="D232" s="4" t="s">
        <v>353</v>
      </c>
      <c r="E232" s="6" t="s">
        <v>478</v>
      </c>
      <c r="F232" s="7">
        <f t="shared" si="38"/>
        <v>23.64</v>
      </c>
      <c r="G232" s="7">
        <v>88.8</v>
      </c>
      <c r="H232" s="7">
        <f t="shared" si="39"/>
        <v>53.279999999999994</v>
      </c>
      <c r="I232" s="7">
        <f t="shared" si="40"/>
        <v>76.919999999999987</v>
      </c>
      <c r="J232" s="7">
        <v>69</v>
      </c>
      <c r="K232" s="3"/>
      <c r="L232" s="3"/>
    </row>
    <row r="233" spans="1:12" ht="24" customHeight="1">
      <c r="A233" s="4" t="s">
        <v>463</v>
      </c>
      <c r="B233" s="4" t="s">
        <v>20</v>
      </c>
      <c r="C233" s="4" t="s">
        <v>58</v>
      </c>
      <c r="D233" s="4" t="s">
        <v>353</v>
      </c>
      <c r="E233" s="6" t="s">
        <v>25</v>
      </c>
      <c r="F233" s="7">
        <f t="shared" si="38"/>
        <v>23.8</v>
      </c>
      <c r="G233" s="7">
        <v>88.4</v>
      </c>
      <c r="H233" s="7">
        <f t="shared" si="39"/>
        <v>53.04</v>
      </c>
      <c r="I233" s="7">
        <f t="shared" si="40"/>
        <v>76.84</v>
      </c>
      <c r="J233" s="7">
        <v>70</v>
      </c>
      <c r="K233" s="3"/>
      <c r="L233" s="3"/>
    </row>
    <row r="234" spans="1:12" ht="24" customHeight="1">
      <c r="A234" s="4" t="s">
        <v>470</v>
      </c>
      <c r="B234" s="4" t="s">
        <v>20</v>
      </c>
      <c r="C234" s="4" t="s">
        <v>58</v>
      </c>
      <c r="D234" s="4" t="s">
        <v>353</v>
      </c>
      <c r="E234" s="6" t="s">
        <v>345</v>
      </c>
      <c r="F234" s="7">
        <f t="shared" si="38"/>
        <v>23.740000000000002</v>
      </c>
      <c r="G234" s="7">
        <v>88.4</v>
      </c>
      <c r="H234" s="7">
        <f t="shared" si="39"/>
        <v>53.04</v>
      </c>
      <c r="I234" s="7">
        <f t="shared" si="40"/>
        <v>76.78</v>
      </c>
      <c r="J234" s="7">
        <v>71</v>
      </c>
      <c r="K234" s="3"/>
      <c r="L234" s="3"/>
    </row>
    <row r="235" spans="1:12" ht="24" customHeight="1">
      <c r="A235" s="4" t="s">
        <v>415</v>
      </c>
      <c r="B235" s="4" t="s">
        <v>20</v>
      </c>
      <c r="C235" s="4" t="s">
        <v>58</v>
      </c>
      <c r="D235" s="4" t="s">
        <v>353</v>
      </c>
      <c r="E235" s="6" t="s">
        <v>416</v>
      </c>
      <c r="F235" s="7">
        <f t="shared" si="38"/>
        <v>24.840000000000003</v>
      </c>
      <c r="G235" s="7">
        <v>86</v>
      </c>
      <c r="H235" s="7">
        <f t="shared" si="39"/>
        <v>51.6</v>
      </c>
      <c r="I235" s="7">
        <f t="shared" si="40"/>
        <v>76.44</v>
      </c>
      <c r="J235" s="7">
        <v>72</v>
      </c>
      <c r="K235" s="3"/>
      <c r="L235" s="3"/>
    </row>
    <row r="236" spans="1:12" ht="24" customHeight="1">
      <c r="A236" s="4" t="s">
        <v>476</v>
      </c>
      <c r="B236" s="4" t="s">
        <v>20</v>
      </c>
      <c r="C236" s="4" t="s">
        <v>58</v>
      </c>
      <c r="D236" s="4" t="s">
        <v>353</v>
      </c>
      <c r="E236" s="6" t="s">
        <v>142</v>
      </c>
      <c r="F236" s="7">
        <f t="shared" si="38"/>
        <v>23.66</v>
      </c>
      <c r="G236" s="7">
        <v>87.8</v>
      </c>
      <c r="H236" s="7">
        <f t="shared" si="39"/>
        <v>52.68</v>
      </c>
      <c r="I236" s="7">
        <f t="shared" si="40"/>
        <v>76.34</v>
      </c>
      <c r="J236" s="7">
        <v>73</v>
      </c>
      <c r="K236" s="3"/>
      <c r="L236" s="3"/>
    </row>
    <row r="237" spans="1:12" ht="24" customHeight="1">
      <c r="A237" s="4" t="s">
        <v>438</v>
      </c>
      <c r="B237" s="4" t="s">
        <v>20</v>
      </c>
      <c r="C237" s="4" t="s">
        <v>58</v>
      </c>
      <c r="D237" s="4" t="s">
        <v>353</v>
      </c>
      <c r="E237" s="6" t="s">
        <v>437</v>
      </c>
      <c r="F237" s="7">
        <f t="shared" si="38"/>
        <v>24.040000000000003</v>
      </c>
      <c r="G237" s="7">
        <v>86.8</v>
      </c>
      <c r="H237" s="7">
        <f t="shared" si="39"/>
        <v>52.08</v>
      </c>
      <c r="I237" s="7">
        <f t="shared" si="40"/>
        <v>76.12</v>
      </c>
      <c r="J237" s="7">
        <v>74</v>
      </c>
      <c r="K237" s="3"/>
      <c r="L237" s="3"/>
    </row>
    <row r="238" spans="1:12" ht="24" customHeight="1">
      <c r="A238" s="4" t="s">
        <v>432</v>
      </c>
      <c r="B238" s="4" t="s">
        <v>20</v>
      </c>
      <c r="C238" s="4" t="s">
        <v>58</v>
      </c>
      <c r="D238" s="4" t="s">
        <v>353</v>
      </c>
      <c r="E238" s="6" t="s">
        <v>433</v>
      </c>
      <c r="F238" s="7">
        <f t="shared" si="38"/>
        <v>24.240000000000002</v>
      </c>
      <c r="G238" s="7">
        <v>86.4</v>
      </c>
      <c r="H238" s="7">
        <f t="shared" si="39"/>
        <v>51.84</v>
      </c>
      <c r="I238" s="7">
        <f t="shared" si="40"/>
        <v>76.080000000000013</v>
      </c>
      <c r="J238" s="7">
        <v>75</v>
      </c>
      <c r="K238" s="3"/>
      <c r="L238" s="3"/>
    </row>
    <row r="239" spans="1:12" ht="24" customHeight="1">
      <c r="A239" s="4" t="s">
        <v>405</v>
      </c>
      <c r="B239" s="4" t="s">
        <v>20</v>
      </c>
      <c r="C239" s="4" t="s">
        <v>58</v>
      </c>
      <c r="D239" s="4" t="s">
        <v>353</v>
      </c>
      <c r="E239" s="6" t="s">
        <v>115</v>
      </c>
      <c r="F239" s="7">
        <f t="shared" si="38"/>
        <v>25.200000000000003</v>
      </c>
      <c r="G239" s="7">
        <v>84.8</v>
      </c>
      <c r="H239" s="7">
        <f t="shared" si="39"/>
        <v>50.879999999999995</v>
      </c>
      <c r="I239" s="7">
        <f t="shared" si="40"/>
        <v>76.08</v>
      </c>
      <c r="J239" s="7">
        <v>75</v>
      </c>
      <c r="K239" s="3"/>
      <c r="L239" s="3"/>
    </row>
    <row r="240" spans="1:12" ht="24" customHeight="1">
      <c r="A240" s="4" t="s">
        <v>436</v>
      </c>
      <c r="B240" s="4" t="s">
        <v>20</v>
      </c>
      <c r="C240" s="4" t="s">
        <v>58</v>
      </c>
      <c r="D240" s="4" t="s">
        <v>353</v>
      </c>
      <c r="E240" s="6" t="s">
        <v>437</v>
      </c>
      <c r="F240" s="7">
        <f t="shared" si="38"/>
        <v>24.040000000000003</v>
      </c>
      <c r="G240" s="7">
        <v>86.6</v>
      </c>
      <c r="H240" s="7">
        <f t="shared" si="39"/>
        <v>51.959999999999994</v>
      </c>
      <c r="I240" s="7">
        <f t="shared" si="40"/>
        <v>76</v>
      </c>
      <c r="J240" s="7">
        <v>77</v>
      </c>
      <c r="K240" s="3"/>
      <c r="L240" s="3"/>
    </row>
    <row r="241" spans="1:12" ht="24" customHeight="1">
      <c r="A241" s="4" t="s">
        <v>386</v>
      </c>
      <c r="B241" s="4" t="s">
        <v>20</v>
      </c>
      <c r="C241" s="4" t="s">
        <v>58</v>
      </c>
      <c r="D241" s="4" t="s">
        <v>353</v>
      </c>
      <c r="E241" s="6" t="s">
        <v>387</v>
      </c>
      <c r="F241" s="7">
        <f t="shared" si="38"/>
        <v>25.680000000000003</v>
      </c>
      <c r="G241" s="7">
        <v>83.8</v>
      </c>
      <c r="H241" s="7">
        <f t="shared" si="39"/>
        <v>50.279999999999994</v>
      </c>
      <c r="I241" s="7">
        <f t="shared" si="40"/>
        <v>75.959999999999994</v>
      </c>
      <c r="J241" s="7">
        <v>78</v>
      </c>
      <c r="K241" s="3"/>
      <c r="L241" s="3"/>
    </row>
    <row r="242" spans="1:12" ht="24" customHeight="1">
      <c r="A242" s="4" t="s">
        <v>446</v>
      </c>
      <c r="B242" s="4" t="s">
        <v>20</v>
      </c>
      <c r="C242" s="4" t="s">
        <v>58</v>
      </c>
      <c r="D242" s="4" t="s">
        <v>353</v>
      </c>
      <c r="E242" s="6" t="s">
        <v>445</v>
      </c>
      <c r="F242" s="7">
        <f t="shared" si="38"/>
        <v>23.980000000000004</v>
      </c>
      <c r="G242" s="7">
        <v>86.6</v>
      </c>
      <c r="H242" s="7">
        <f t="shared" si="39"/>
        <v>51.959999999999994</v>
      </c>
      <c r="I242" s="7">
        <f t="shared" si="40"/>
        <v>75.94</v>
      </c>
      <c r="J242" s="7">
        <v>79</v>
      </c>
      <c r="K242" s="3"/>
      <c r="L242" s="3"/>
    </row>
    <row r="243" spans="1:12" ht="24" customHeight="1">
      <c r="A243" s="4" t="s">
        <v>425</v>
      </c>
      <c r="B243" s="4" t="s">
        <v>20</v>
      </c>
      <c r="C243" s="4" t="s">
        <v>58</v>
      </c>
      <c r="D243" s="4" t="s">
        <v>353</v>
      </c>
      <c r="E243" s="6" t="s">
        <v>426</v>
      </c>
      <c r="F243" s="7">
        <f t="shared" si="38"/>
        <v>24.42</v>
      </c>
      <c r="G243" s="7">
        <v>85</v>
      </c>
      <c r="H243" s="7">
        <f t="shared" si="39"/>
        <v>51</v>
      </c>
      <c r="I243" s="7">
        <f t="shared" si="40"/>
        <v>75.42</v>
      </c>
      <c r="J243" s="7">
        <v>80</v>
      </c>
      <c r="K243" s="3"/>
      <c r="L243" s="3"/>
    </row>
    <row r="244" spans="1:12" ht="24" customHeight="1">
      <c r="A244" s="4" t="s">
        <v>474</v>
      </c>
      <c r="B244" s="4" t="s">
        <v>20</v>
      </c>
      <c r="C244" s="4" t="s">
        <v>58</v>
      </c>
      <c r="D244" s="4" t="s">
        <v>353</v>
      </c>
      <c r="E244" s="6" t="s">
        <v>475</v>
      </c>
      <c r="F244" s="7">
        <f t="shared" si="38"/>
        <v>23.680000000000003</v>
      </c>
      <c r="G244" s="7">
        <v>85.4</v>
      </c>
      <c r="H244" s="7">
        <f t="shared" si="39"/>
        <v>51.24</v>
      </c>
      <c r="I244" s="7">
        <f t="shared" si="40"/>
        <v>74.92</v>
      </c>
      <c r="J244" s="7">
        <v>81</v>
      </c>
      <c r="K244" s="3"/>
      <c r="L244" s="3"/>
    </row>
    <row r="245" spans="1:12" ht="24" customHeight="1">
      <c r="A245" s="4" t="s">
        <v>404</v>
      </c>
      <c r="B245" s="4" t="s">
        <v>20</v>
      </c>
      <c r="C245" s="4" t="s">
        <v>58</v>
      </c>
      <c r="D245" s="4" t="s">
        <v>353</v>
      </c>
      <c r="E245" s="6" t="s">
        <v>115</v>
      </c>
      <c r="F245" s="7">
        <f t="shared" si="38"/>
        <v>25.200000000000003</v>
      </c>
      <c r="G245" s="7">
        <v>82.8</v>
      </c>
      <c r="H245" s="7">
        <f t="shared" si="39"/>
        <v>49.68</v>
      </c>
      <c r="I245" s="7">
        <f t="shared" si="40"/>
        <v>74.88</v>
      </c>
      <c r="J245" s="7">
        <v>82</v>
      </c>
      <c r="K245" s="3"/>
      <c r="L245" s="3"/>
    </row>
    <row r="246" spans="1:12" ht="24" customHeight="1">
      <c r="A246" s="4" t="s">
        <v>471</v>
      </c>
      <c r="B246" s="4" t="s">
        <v>20</v>
      </c>
      <c r="C246" s="4" t="s">
        <v>58</v>
      </c>
      <c r="D246" s="4" t="s">
        <v>353</v>
      </c>
      <c r="E246" s="6" t="s">
        <v>472</v>
      </c>
      <c r="F246" s="7">
        <f t="shared" si="38"/>
        <v>23.72</v>
      </c>
      <c r="G246" s="7">
        <v>85</v>
      </c>
      <c r="H246" s="7">
        <f t="shared" si="39"/>
        <v>51</v>
      </c>
      <c r="I246" s="7">
        <f t="shared" si="40"/>
        <v>74.72</v>
      </c>
      <c r="J246" s="7">
        <v>83</v>
      </c>
      <c r="K246" s="3"/>
      <c r="L246" s="3"/>
    </row>
    <row r="247" spans="1:12" ht="24" customHeight="1">
      <c r="A247" s="4" t="s">
        <v>427</v>
      </c>
      <c r="B247" s="4" t="s">
        <v>20</v>
      </c>
      <c r="C247" s="4" t="s">
        <v>58</v>
      </c>
      <c r="D247" s="4" t="s">
        <v>353</v>
      </c>
      <c r="E247" s="6" t="s">
        <v>426</v>
      </c>
      <c r="F247" s="7">
        <f t="shared" si="38"/>
        <v>24.42</v>
      </c>
      <c r="G247" s="7">
        <v>83.6</v>
      </c>
      <c r="H247" s="7">
        <f t="shared" si="39"/>
        <v>50.16</v>
      </c>
      <c r="I247" s="7">
        <f t="shared" si="40"/>
        <v>74.58</v>
      </c>
      <c r="J247" s="7">
        <v>84</v>
      </c>
      <c r="K247" s="3"/>
      <c r="L247" s="3"/>
    </row>
    <row r="248" spans="1:12" ht="24" customHeight="1">
      <c r="A248" s="4" t="s">
        <v>467</v>
      </c>
      <c r="B248" s="4" t="s">
        <v>20</v>
      </c>
      <c r="C248" s="4" t="s">
        <v>58</v>
      </c>
      <c r="D248" s="4" t="s">
        <v>353</v>
      </c>
      <c r="E248" s="6" t="s">
        <v>140</v>
      </c>
      <c r="F248" s="7">
        <f t="shared" si="38"/>
        <v>23.76</v>
      </c>
      <c r="G248" s="7">
        <v>84</v>
      </c>
      <c r="H248" s="7">
        <f t="shared" si="39"/>
        <v>50.4</v>
      </c>
      <c r="I248" s="7">
        <f t="shared" si="40"/>
        <v>74.16</v>
      </c>
      <c r="J248" s="7">
        <v>85</v>
      </c>
      <c r="K248" s="3"/>
      <c r="L248" s="3"/>
    </row>
    <row r="249" spans="1:12" ht="24" customHeight="1">
      <c r="A249" s="4" t="s">
        <v>459</v>
      </c>
      <c r="B249" s="4" t="s">
        <v>20</v>
      </c>
      <c r="C249" s="4" t="s">
        <v>58</v>
      </c>
      <c r="D249" s="4" t="s">
        <v>353</v>
      </c>
      <c r="E249" s="6" t="s">
        <v>460</v>
      </c>
      <c r="F249" s="7">
        <f t="shared" si="38"/>
        <v>23.86</v>
      </c>
      <c r="G249" s="7">
        <v>83.6</v>
      </c>
      <c r="H249" s="7">
        <f t="shared" si="39"/>
        <v>50.16</v>
      </c>
      <c r="I249" s="7">
        <f t="shared" si="40"/>
        <v>74.02</v>
      </c>
      <c r="J249" s="7">
        <v>86</v>
      </c>
      <c r="K249" s="3"/>
      <c r="L249" s="3"/>
    </row>
    <row r="250" spans="1:12" ht="24" customHeight="1">
      <c r="A250" s="4" t="s">
        <v>468</v>
      </c>
      <c r="B250" s="4" t="s">
        <v>20</v>
      </c>
      <c r="C250" s="4" t="s">
        <v>58</v>
      </c>
      <c r="D250" s="4" t="s">
        <v>353</v>
      </c>
      <c r="E250" s="6" t="s">
        <v>140</v>
      </c>
      <c r="F250" s="7">
        <f t="shared" si="38"/>
        <v>23.76</v>
      </c>
      <c r="G250" s="7">
        <v>83</v>
      </c>
      <c r="H250" s="7">
        <f t="shared" si="39"/>
        <v>49.8</v>
      </c>
      <c r="I250" s="7">
        <f t="shared" si="40"/>
        <v>73.56</v>
      </c>
      <c r="J250" s="7">
        <v>87</v>
      </c>
      <c r="K250" s="3"/>
      <c r="L250" s="3"/>
    </row>
    <row r="251" spans="1:12" ht="24" customHeight="1">
      <c r="A251" s="4" t="s">
        <v>464</v>
      </c>
      <c r="B251" s="4" t="s">
        <v>20</v>
      </c>
      <c r="C251" s="4" t="s">
        <v>58</v>
      </c>
      <c r="D251" s="4" t="s">
        <v>353</v>
      </c>
      <c r="E251" s="6" t="s">
        <v>465</v>
      </c>
      <c r="F251" s="7">
        <f t="shared" si="38"/>
        <v>23.78</v>
      </c>
      <c r="G251" s="7">
        <v>80.599999999999994</v>
      </c>
      <c r="H251" s="7">
        <f t="shared" si="39"/>
        <v>48.359999999999992</v>
      </c>
      <c r="I251" s="7">
        <f t="shared" si="40"/>
        <v>72.139999999999986</v>
      </c>
      <c r="J251" s="7">
        <v>88</v>
      </c>
      <c r="K251" s="3"/>
      <c r="L251" s="3"/>
    </row>
    <row r="252" spans="1:12" ht="24" customHeight="1">
      <c r="A252" s="4" t="s">
        <v>469</v>
      </c>
      <c r="B252" s="4" t="s">
        <v>20</v>
      </c>
      <c r="C252" s="4" t="s">
        <v>58</v>
      </c>
      <c r="D252" s="4" t="s">
        <v>353</v>
      </c>
      <c r="E252" s="6" t="s">
        <v>345</v>
      </c>
      <c r="F252" s="7">
        <f t="shared" si="38"/>
        <v>23.740000000000002</v>
      </c>
      <c r="G252" s="7">
        <v>80.2</v>
      </c>
      <c r="H252" s="7">
        <f t="shared" si="39"/>
        <v>48.12</v>
      </c>
      <c r="I252" s="7">
        <f t="shared" si="40"/>
        <v>71.86</v>
      </c>
      <c r="J252" s="7">
        <v>89</v>
      </c>
      <c r="K252" s="3"/>
      <c r="L252" s="3"/>
    </row>
    <row r="253" spans="1:12" ht="24" customHeight="1">
      <c r="A253" s="4" t="s">
        <v>373</v>
      </c>
      <c r="B253" s="4" t="s">
        <v>20</v>
      </c>
      <c r="C253" s="4" t="s">
        <v>58</v>
      </c>
      <c r="D253" s="4" t="s">
        <v>353</v>
      </c>
      <c r="E253" s="6" t="s">
        <v>374</v>
      </c>
      <c r="F253" s="7"/>
      <c r="G253" s="7"/>
      <c r="H253" s="7"/>
      <c r="I253" s="7"/>
      <c r="J253" s="26" t="s">
        <v>909</v>
      </c>
      <c r="K253" s="3"/>
      <c r="L253" s="3"/>
    </row>
    <row r="254" spans="1:12" ht="24" customHeight="1">
      <c r="A254" s="4" t="s">
        <v>379</v>
      </c>
      <c r="B254" s="4" t="s">
        <v>20</v>
      </c>
      <c r="C254" s="4" t="s">
        <v>58</v>
      </c>
      <c r="D254" s="4" t="s">
        <v>353</v>
      </c>
      <c r="E254" s="6" t="s">
        <v>380</v>
      </c>
      <c r="F254" s="7"/>
      <c r="G254" s="7"/>
      <c r="H254" s="7"/>
      <c r="I254" s="7"/>
      <c r="J254" s="26" t="s">
        <v>909</v>
      </c>
      <c r="K254" s="3"/>
      <c r="L254" s="3"/>
    </row>
    <row r="255" spans="1:12" ht="24" customHeight="1">
      <c r="A255" s="4" t="s">
        <v>423</v>
      </c>
      <c r="B255" s="4" t="s">
        <v>20</v>
      </c>
      <c r="C255" s="4" t="s">
        <v>58</v>
      </c>
      <c r="D255" s="4" t="s">
        <v>353</v>
      </c>
      <c r="E255" s="6" t="s">
        <v>134</v>
      </c>
      <c r="F255" s="7"/>
      <c r="G255" s="7"/>
      <c r="H255" s="7"/>
      <c r="I255" s="7"/>
      <c r="J255" s="26" t="s">
        <v>909</v>
      </c>
      <c r="K255" s="3"/>
      <c r="L255" s="3"/>
    </row>
    <row r="256" spans="1:12" ht="24" customHeight="1">
      <c r="A256" s="4" t="s">
        <v>435</v>
      </c>
      <c r="B256" s="4" t="s">
        <v>20</v>
      </c>
      <c r="C256" s="4" t="s">
        <v>58</v>
      </c>
      <c r="D256" s="4" t="s">
        <v>353</v>
      </c>
      <c r="E256" s="6" t="s">
        <v>34</v>
      </c>
      <c r="F256" s="7"/>
      <c r="G256" s="7"/>
      <c r="H256" s="7"/>
      <c r="I256" s="7"/>
      <c r="J256" s="26" t="s">
        <v>909</v>
      </c>
      <c r="K256" s="3"/>
      <c r="L256" s="3"/>
    </row>
    <row r="257" spans="1:12" ht="24" customHeight="1">
      <c r="A257" s="4" t="s">
        <v>443</v>
      </c>
      <c r="B257" s="4" t="s">
        <v>20</v>
      </c>
      <c r="C257" s="4" t="s">
        <v>58</v>
      </c>
      <c r="D257" s="4" t="s">
        <v>353</v>
      </c>
      <c r="E257" s="6" t="s">
        <v>125</v>
      </c>
      <c r="F257" s="7"/>
      <c r="G257" s="7"/>
      <c r="H257" s="7"/>
      <c r="I257" s="7"/>
      <c r="J257" s="26" t="s">
        <v>909</v>
      </c>
      <c r="K257" s="3"/>
      <c r="L257" s="3"/>
    </row>
    <row r="258" spans="1:12" ht="24" customHeight="1">
      <c r="A258" s="4" t="s">
        <v>447</v>
      </c>
      <c r="B258" s="4" t="s">
        <v>20</v>
      </c>
      <c r="C258" s="4" t="s">
        <v>58</v>
      </c>
      <c r="D258" s="4" t="s">
        <v>353</v>
      </c>
      <c r="E258" s="6" t="s">
        <v>448</v>
      </c>
      <c r="F258" s="7"/>
      <c r="G258" s="7"/>
      <c r="H258" s="7"/>
      <c r="I258" s="7"/>
      <c r="J258" s="26" t="s">
        <v>909</v>
      </c>
      <c r="K258" s="3"/>
      <c r="L258" s="3"/>
    </row>
    <row r="259" spans="1:12" ht="24" customHeight="1">
      <c r="A259" s="4" t="s">
        <v>456</v>
      </c>
      <c r="B259" s="4" t="s">
        <v>20</v>
      </c>
      <c r="C259" s="4" t="s">
        <v>58</v>
      </c>
      <c r="D259" s="4" t="s">
        <v>353</v>
      </c>
      <c r="E259" s="6" t="s">
        <v>455</v>
      </c>
      <c r="F259" s="7"/>
      <c r="G259" s="7"/>
      <c r="H259" s="7"/>
      <c r="I259" s="7"/>
      <c r="J259" s="26" t="s">
        <v>909</v>
      </c>
      <c r="K259" s="3"/>
      <c r="L259" s="3"/>
    </row>
    <row r="260" spans="1:12" ht="24" customHeight="1">
      <c r="A260" s="4" t="s">
        <v>480</v>
      </c>
      <c r="B260" s="4" t="s">
        <v>20</v>
      </c>
      <c r="C260" s="4" t="s">
        <v>58</v>
      </c>
      <c r="D260" s="4" t="s">
        <v>353</v>
      </c>
      <c r="E260" s="6" t="s">
        <v>54</v>
      </c>
      <c r="F260" s="7"/>
      <c r="G260" s="7"/>
      <c r="H260" s="7"/>
      <c r="I260" s="7"/>
      <c r="J260" s="26" t="s">
        <v>909</v>
      </c>
      <c r="K260" s="3"/>
      <c r="L260" s="3"/>
    </row>
    <row r="261" spans="1:12" ht="24" customHeight="1">
      <c r="A261" s="4" t="s">
        <v>481</v>
      </c>
      <c r="B261" s="4" t="s">
        <v>20</v>
      </c>
      <c r="C261" s="4" t="s">
        <v>58</v>
      </c>
      <c r="D261" s="4" t="s">
        <v>353</v>
      </c>
      <c r="E261" s="6" t="s">
        <v>482</v>
      </c>
      <c r="F261" s="7"/>
      <c r="G261" s="7"/>
      <c r="H261" s="7"/>
      <c r="I261" s="7"/>
      <c r="J261" s="26" t="s">
        <v>909</v>
      </c>
      <c r="K261" s="3"/>
      <c r="L261" s="3"/>
    </row>
    <row r="262" spans="1:12" ht="24" customHeight="1">
      <c r="A262" s="4" t="s">
        <v>483</v>
      </c>
      <c r="B262" s="4" t="s">
        <v>20</v>
      </c>
      <c r="C262" s="4" t="s">
        <v>58</v>
      </c>
      <c r="D262" s="4" t="s">
        <v>353</v>
      </c>
      <c r="E262" s="6" t="s">
        <v>484</v>
      </c>
      <c r="F262" s="7"/>
      <c r="G262" s="7"/>
      <c r="H262" s="7"/>
      <c r="I262" s="7"/>
      <c r="J262" s="26" t="s">
        <v>909</v>
      </c>
      <c r="K262" s="3"/>
      <c r="L262" s="3"/>
    </row>
    <row r="263" spans="1:12" ht="24" customHeight="1">
      <c r="A263" s="4"/>
      <c r="B263" s="4"/>
      <c r="C263" s="4"/>
      <c r="D263" s="4"/>
      <c r="E263" s="6"/>
      <c r="F263" s="7"/>
      <c r="G263" s="7"/>
      <c r="H263" s="7"/>
      <c r="I263" s="7"/>
      <c r="J263" s="7"/>
      <c r="K263" s="3"/>
      <c r="L263" s="3"/>
    </row>
    <row r="264" spans="1:12" ht="24" customHeight="1">
      <c r="A264" s="4" t="s">
        <v>496</v>
      </c>
      <c r="B264" s="4" t="s">
        <v>69</v>
      </c>
      <c r="C264" s="4" t="s">
        <v>58</v>
      </c>
      <c r="D264" s="4" t="s">
        <v>493</v>
      </c>
      <c r="E264" s="25" t="s">
        <v>303</v>
      </c>
      <c r="F264" s="12">
        <f t="shared" ref="F264:F295" si="41">E264*0.4</f>
        <v>31.74</v>
      </c>
      <c r="G264" s="12">
        <v>91.2</v>
      </c>
      <c r="H264" s="12">
        <f t="shared" ref="H264:H295" si="42">G264*0.6</f>
        <v>54.72</v>
      </c>
      <c r="I264" s="12">
        <f t="shared" ref="I264:I295" si="43">F264+H264</f>
        <v>86.46</v>
      </c>
      <c r="J264" s="12">
        <v>1</v>
      </c>
      <c r="K264" s="13"/>
      <c r="L264" s="13"/>
    </row>
    <row r="265" spans="1:12" ht="24" customHeight="1">
      <c r="A265" s="4" t="s">
        <v>506</v>
      </c>
      <c r="B265" s="4" t="s">
        <v>69</v>
      </c>
      <c r="C265" s="4" t="s">
        <v>58</v>
      </c>
      <c r="D265" s="4" t="s">
        <v>493</v>
      </c>
      <c r="E265" s="25" t="s">
        <v>507</v>
      </c>
      <c r="F265" s="12">
        <f t="shared" si="41"/>
        <v>30.84</v>
      </c>
      <c r="G265" s="12">
        <v>92.2</v>
      </c>
      <c r="H265" s="12">
        <f t="shared" si="42"/>
        <v>55.32</v>
      </c>
      <c r="I265" s="12">
        <f t="shared" si="43"/>
        <v>86.16</v>
      </c>
      <c r="J265" s="12">
        <v>2</v>
      </c>
      <c r="K265" s="13"/>
      <c r="L265" s="13"/>
    </row>
    <row r="266" spans="1:12" ht="24" customHeight="1">
      <c r="A266" s="4" t="s">
        <v>509</v>
      </c>
      <c r="B266" s="4" t="s">
        <v>69</v>
      </c>
      <c r="C266" s="4" t="s">
        <v>58</v>
      </c>
      <c r="D266" s="4" t="s">
        <v>493</v>
      </c>
      <c r="E266" s="25" t="s">
        <v>327</v>
      </c>
      <c r="F266" s="12">
        <f t="shared" si="41"/>
        <v>30.760000000000005</v>
      </c>
      <c r="G266" s="12">
        <v>92.2</v>
      </c>
      <c r="H266" s="12">
        <f t="shared" si="42"/>
        <v>55.32</v>
      </c>
      <c r="I266" s="12">
        <f t="shared" si="43"/>
        <v>86.080000000000013</v>
      </c>
      <c r="J266" s="12">
        <v>3</v>
      </c>
      <c r="K266" s="13"/>
      <c r="L266" s="13"/>
    </row>
    <row r="267" spans="1:12" ht="24" customHeight="1">
      <c r="A267" s="4" t="s">
        <v>501</v>
      </c>
      <c r="B267" s="4" t="s">
        <v>69</v>
      </c>
      <c r="C267" s="4" t="s">
        <v>58</v>
      </c>
      <c r="D267" s="4" t="s">
        <v>493</v>
      </c>
      <c r="E267" s="25" t="s">
        <v>502</v>
      </c>
      <c r="F267" s="12">
        <f t="shared" si="41"/>
        <v>31.04</v>
      </c>
      <c r="G267" s="12">
        <v>91.6</v>
      </c>
      <c r="H267" s="12">
        <f t="shared" si="42"/>
        <v>54.959999999999994</v>
      </c>
      <c r="I267" s="12">
        <f t="shared" si="43"/>
        <v>86</v>
      </c>
      <c r="J267" s="12">
        <v>4</v>
      </c>
      <c r="K267" s="13"/>
      <c r="L267" s="13"/>
    </row>
    <row r="268" spans="1:12" ht="24" customHeight="1">
      <c r="A268" s="4" t="s">
        <v>512</v>
      </c>
      <c r="B268" s="4" t="s">
        <v>69</v>
      </c>
      <c r="C268" s="4" t="s">
        <v>58</v>
      </c>
      <c r="D268" s="4" t="s">
        <v>493</v>
      </c>
      <c r="E268" s="25" t="s">
        <v>513</v>
      </c>
      <c r="F268" s="12">
        <f t="shared" si="41"/>
        <v>30.680000000000003</v>
      </c>
      <c r="G268" s="12">
        <v>91.6</v>
      </c>
      <c r="H268" s="12">
        <f t="shared" si="42"/>
        <v>54.959999999999994</v>
      </c>
      <c r="I268" s="12">
        <f t="shared" si="43"/>
        <v>85.64</v>
      </c>
      <c r="J268" s="12">
        <v>5</v>
      </c>
      <c r="K268" s="13"/>
      <c r="L268" s="13"/>
    </row>
    <row r="269" spans="1:12" ht="24" customHeight="1">
      <c r="A269" s="4" t="s">
        <v>534</v>
      </c>
      <c r="B269" s="4" t="s">
        <v>69</v>
      </c>
      <c r="C269" s="4" t="s">
        <v>58</v>
      </c>
      <c r="D269" s="4" t="s">
        <v>493</v>
      </c>
      <c r="E269" s="25" t="s">
        <v>532</v>
      </c>
      <c r="F269" s="12">
        <f t="shared" si="41"/>
        <v>29.34</v>
      </c>
      <c r="G269" s="12">
        <v>93.4</v>
      </c>
      <c r="H269" s="12">
        <f t="shared" si="42"/>
        <v>56.04</v>
      </c>
      <c r="I269" s="12">
        <f t="shared" si="43"/>
        <v>85.38</v>
      </c>
      <c r="J269" s="12">
        <v>6</v>
      </c>
      <c r="K269" s="13"/>
      <c r="L269" s="13"/>
    </row>
    <row r="270" spans="1:12" ht="24" customHeight="1">
      <c r="A270" s="4" t="s">
        <v>499</v>
      </c>
      <c r="B270" s="4" t="s">
        <v>69</v>
      </c>
      <c r="C270" s="4" t="s">
        <v>58</v>
      </c>
      <c r="D270" s="4" t="s">
        <v>493</v>
      </c>
      <c r="E270" s="25" t="s">
        <v>500</v>
      </c>
      <c r="F270" s="12">
        <f t="shared" si="41"/>
        <v>31.180000000000003</v>
      </c>
      <c r="G270" s="12">
        <v>90.2</v>
      </c>
      <c r="H270" s="12">
        <f t="shared" si="42"/>
        <v>54.12</v>
      </c>
      <c r="I270" s="12">
        <f t="shared" si="43"/>
        <v>85.3</v>
      </c>
      <c r="J270" s="12">
        <v>7</v>
      </c>
      <c r="K270" s="13"/>
      <c r="L270" s="13"/>
    </row>
    <row r="271" spans="1:12" ht="24" customHeight="1">
      <c r="A271" s="4" t="s">
        <v>503</v>
      </c>
      <c r="B271" s="4" t="s">
        <v>69</v>
      </c>
      <c r="C271" s="4" t="s">
        <v>58</v>
      </c>
      <c r="D271" s="4" t="s">
        <v>493</v>
      </c>
      <c r="E271" s="25" t="s">
        <v>504</v>
      </c>
      <c r="F271" s="12">
        <f t="shared" si="41"/>
        <v>30.860000000000003</v>
      </c>
      <c r="G271" s="12">
        <v>90.6</v>
      </c>
      <c r="H271" s="12">
        <f t="shared" si="42"/>
        <v>54.359999999999992</v>
      </c>
      <c r="I271" s="12">
        <f t="shared" si="43"/>
        <v>85.22</v>
      </c>
      <c r="J271" s="12">
        <v>8</v>
      </c>
      <c r="K271" s="13"/>
      <c r="L271" s="13"/>
    </row>
    <row r="272" spans="1:12" ht="24" customHeight="1">
      <c r="A272" s="4" t="s">
        <v>497</v>
      </c>
      <c r="B272" s="4" t="s">
        <v>69</v>
      </c>
      <c r="C272" s="4" t="s">
        <v>58</v>
      </c>
      <c r="D272" s="4" t="s">
        <v>493</v>
      </c>
      <c r="E272" s="25" t="s">
        <v>498</v>
      </c>
      <c r="F272" s="12">
        <f t="shared" si="41"/>
        <v>31.28</v>
      </c>
      <c r="G272" s="12">
        <v>89.8</v>
      </c>
      <c r="H272" s="12">
        <f t="shared" si="42"/>
        <v>53.879999999999995</v>
      </c>
      <c r="I272" s="12">
        <f t="shared" si="43"/>
        <v>85.16</v>
      </c>
      <c r="J272" s="12">
        <v>9</v>
      </c>
      <c r="K272" s="13"/>
      <c r="L272" s="13"/>
    </row>
    <row r="273" spans="1:12" ht="24" customHeight="1">
      <c r="A273" s="4" t="s">
        <v>514</v>
      </c>
      <c r="B273" s="4" t="s">
        <v>69</v>
      </c>
      <c r="C273" s="4" t="s">
        <v>58</v>
      </c>
      <c r="D273" s="4" t="s">
        <v>493</v>
      </c>
      <c r="E273" s="25" t="s">
        <v>515</v>
      </c>
      <c r="F273" s="12">
        <f t="shared" si="41"/>
        <v>30.5</v>
      </c>
      <c r="G273" s="12">
        <v>91</v>
      </c>
      <c r="H273" s="12">
        <f t="shared" si="42"/>
        <v>54.6</v>
      </c>
      <c r="I273" s="12">
        <f t="shared" si="43"/>
        <v>85.1</v>
      </c>
      <c r="J273" s="12">
        <v>10</v>
      </c>
      <c r="K273" s="13"/>
      <c r="L273" s="13"/>
    </row>
    <row r="274" spans="1:12" ht="24" customHeight="1">
      <c r="A274" s="4" t="s">
        <v>558</v>
      </c>
      <c r="B274" s="4" t="s">
        <v>69</v>
      </c>
      <c r="C274" s="4" t="s">
        <v>58</v>
      </c>
      <c r="D274" s="4" t="s">
        <v>493</v>
      </c>
      <c r="E274" s="25" t="s">
        <v>559</v>
      </c>
      <c r="F274" s="12">
        <f t="shared" si="41"/>
        <v>28.660000000000004</v>
      </c>
      <c r="G274" s="12">
        <v>93.4</v>
      </c>
      <c r="H274" s="12">
        <f t="shared" si="42"/>
        <v>56.04</v>
      </c>
      <c r="I274" s="12">
        <f t="shared" si="43"/>
        <v>84.7</v>
      </c>
      <c r="J274" s="12">
        <v>11</v>
      </c>
      <c r="K274" s="13"/>
      <c r="L274" s="13"/>
    </row>
    <row r="275" spans="1:12" ht="24" customHeight="1">
      <c r="A275" s="4" t="s">
        <v>560</v>
      </c>
      <c r="B275" s="4" t="s">
        <v>69</v>
      </c>
      <c r="C275" s="4" t="s">
        <v>58</v>
      </c>
      <c r="D275" s="4" t="s">
        <v>493</v>
      </c>
      <c r="E275" s="25" t="s">
        <v>561</v>
      </c>
      <c r="F275" s="12">
        <f t="shared" si="41"/>
        <v>28.62</v>
      </c>
      <c r="G275" s="12">
        <v>93.4</v>
      </c>
      <c r="H275" s="12">
        <f t="shared" si="42"/>
        <v>56.04</v>
      </c>
      <c r="I275" s="12">
        <f t="shared" si="43"/>
        <v>84.66</v>
      </c>
      <c r="J275" s="12">
        <v>12</v>
      </c>
      <c r="K275" s="13"/>
      <c r="L275" s="13"/>
    </row>
    <row r="276" spans="1:12" ht="24" customHeight="1">
      <c r="A276" s="4" t="s">
        <v>521</v>
      </c>
      <c r="B276" s="4" t="s">
        <v>69</v>
      </c>
      <c r="C276" s="4" t="s">
        <v>58</v>
      </c>
      <c r="D276" s="4" t="s">
        <v>493</v>
      </c>
      <c r="E276" s="25" t="s">
        <v>56</v>
      </c>
      <c r="F276" s="12">
        <f t="shared" si="41"/>
        <v>29.8</v>
      </c>
      <c r="G276" s="12">
        <v>91.2</v>
      </c>
      <c r="H276" s="12">
        <f t="shared" si="42"/>
        <v>54.72</v>
      </c>
      <c r="I276" s="12">
        <f t="shared" si="43"/>
        <v>84.52</v>
      </c>
      <c r="J276" s="12">
        <v>13</v>
      </c>
      <c r="K276" s="13"/>
      <c r="L276" s="13"/>
    </row>
    <row r="277" spans="1:12" ht="24" customHeight="1">
      <c r="A277" s="4" t="s">
        <v>520</v>
      </c>
      <c r="B277" s="4" t="s">
        <v>69</v>
      </c>
      <c r="C277" s="4" t="s">
        <v>58</v>
      </c>
      <c r="D277" s="4" t="s">
        <v>493</v>
      </c>
      <c r="E277" s="25" t="s">
        <v>225</v>
      </c>
      <c r="F277" s="12">
        <f t="shared" si="41"/>
        <v>29.92</v>
      </c>
      <c r="G277" s="12">
        <v>90.8</v>
      </c>
      <c r="H277" s="12">
        <f t="shared" si="42"/>
        <v>54.48</v>
      </c>
      <c r="I277" s="12">
        <f t="shared" si="43"/>
        <v>84.4</v>
      </c>
      <c r="J277" s="12">
        <v>14</v>
      </c>
      <c r="K277" s="13"/>
      <c r="L277" s="13"/>
    </row>
    <row r="278" spans="1:12" ht="24" customHeight="1">
      <c r="A278" s="4" t="s">
        <v>524</v>
      </c>
      <c r="B278" s="4" t="s">
        <v>69</v>
      </c>
      <c r="C278" s="4" t="s">
        <v>58</v>
      </c>
      <c r="D278" s="4" t="s">
        <v>493</v>
      </c>
      <c r="E278" s="25" t="s">
        <v>184</v>
      </c>
      <c r="F278" s="12">
        <f t="shared" si="41"/>
        <v>29.6</v>
      </c>
      <c r="G278" s="12">
        <v>91.2</v>
      </c>
      <c r="H278" s="12">
        <f t="shared" si="42"/>
        <v>54.72</v>
      </c>
      <c r="I278" s="12">
        <f t="shared" si="43"/>
        <v>84.32</v>
      </c>
      <c r="J278" s="12">
        <v>15</v>
      </c>
      <c r="K278" s="13"/>
      <c r="L278" s="13"/>
    </row>
    <row r="279" spans="1:12" ht="24" customHeight="1">
      <c r="A279" s="4" t="s">
        <v>555</v>
      </c>
      <c r="B279" s="4" t="s">
        <v>69</v>
      </c>
      <c r="C279" s="4" t="s">
        <v>58</v>
      </c>
      <c r="D279" s="4" t="s">
        <v>493</v>
      </c>
      <c r="E279" s="25" t="s">
        <v>556</v>
      </c>
      <c r="F279" s="12">
        <f t="shared" si="41"/>
        <v>28.78</v>
      </c>
      <c r="G279" s="12">
        <v>92.2</v>
      </c>
      <c r="H279" s="12">
        <f t="shared" si="42"/>
        <v>55.32</v>
      </c>
      <c r="I279" s="12">
        <f t="shared" si="43"/>
        <v>84.1</v>
      </c>
      <c r="J279" s="12">
        <v>16</v>
      </c>
      <c r="K279" s="13"/>
      <c r="L279" s="13"/>
    </row>
    <row r="280" spans="1:12" ht="24" customHeight="1">
      <c r="A280" s="4" t="s">
        <v>552</v>
      </c>
      <c r="B280" s="4" t="s">
        <v>69</v>
      </c>
      <c r="C280" s="4" t="s">
        <v>58</v>
      </c>
      <c r="D280" s="4" t="s">
        <v>493</v>
      </c>
      <c r="E280" s="25" t="s">
        <v>553</v>
      </c>
      <c r="F280" s="12">
        <f t="shared" si="41"/>
        <v>28.84</v>
      </c>
      <c r="G280" s="12">
        <v>92</v>
      </c>
      <c r="H280" s="12">
        <f t="shared" si="42"/>
        <v>55.199999999999996</v>
      </c>
      <c r="I280" s="12">
        <f t="shared" si="43"/>
        <v>84.039999999999992</v>
      </c>
      <c r="J280" s="12">
        <v>17</v>
      </c>
      <c r="K280" s="13"/>
      <c r="L280" s="13"/>
    </row>
    <row r="281" spans="1:12" ht="24" customHeight="1">
      <c r="A281" s="4" t="s">
        <v>510</v>
      </c>
      <c r="B281" s="4" t="s">
        <v>69</v>
      </c>
      <c r="C281" s="4" t="s">
        <v>58</v>
      </c>
      <c r="D281" s="4" t="s">
        <v>493</v>
      </c>
      <c r="E281" s="25" t="s">
        <v>511</v>
      </c>
      <c r="F281" s="12">
        <f t="shared" si="41"/>
        <v>30.74</v>
      </c>
      <c r="G281" s="12">
        <v>88.8</v>
      </c>
      <c r="H281" s="12">
        <f t="shared" si="42"/>
        <v>53.279999999999994</v>
      </c>
      <c r="I281" s="12">
        <f t="shared" si="43"/>
        <v>84.02</v>
      </c>
      <c r="J281" s="12">
        <v>18</v>
      </c>
      <c r="K281" s="13"/>
      <c r="L281" s="13"/>
    </row>
    <row r="282" spans="1:12" ht="24" customHeight="1">
      <c r="A282" s="4" t="s">
        <v>530</v>
      </c>
      <c r="B282" s="4" t="s">
        <v>69</v>
      </c>
      <c r="C282" s="4" t="s">
        <v>58</v>
      </c>
      <c r="D282" s="4" t="s">
        <v>493</v>
      </c>
      <c r="E282" s="25" t="s">
        <v>298</v>
      </c>
      <c r="F282" s="12">
        <f t="shared" si="41"/>
        <v>29.360000000000003</v>
      </c>
      <c r="G282" s="12">
        <v>91</v>
      </c>
      <c r="H282" s="12">
        <f t="shared" si="42"/>
        <v>54.6</v>
      </c>
      <c r="I282" s="12">
        <f t="shared" si="43"/>
        <v>83.960000000000008</v>
      </c>
      <c r="J282" s="12">
        <v>19</v>
      </c>
      <c r="K282" s="13"/>
      <c r="L282" s="13"/>
    </row>
    <row r="283" spans="1:12" ht="24" customHeight="1">
      <c r="A283" s="4" t="s">
        <v>543</v>
      </c>
      <c r="B283" s="4" t="s">
        <v>69</v>
      </c>
      <c r="C283" s="4" t="s">
        <v>58</v>
      </c>
      <c r="D283" s="4" t="s">
        <v>493</v>
      </c>
      <c r="E283" s="25" t="s">
        <v>544</v>
      </c>
      <c r="F283" s="12">
        <f t="shared" si="41"/>
        <v>28.960000000000004</v>
      </c>
      <c r="G283" s="12">
        <v>91.6</v>
      </c>
      <c r="H283" s="12">
        <f t="shared" si="42"/>
        <v>54.959999999999994</v>
      </c>
      <c r="I283" s="12">
        <f t="shared" si="43"/>
        <v>83.92</v>
      </c>
      <c r="J283" s="12">
        <v>20</v>
      </c>
      <c r="K283" s="13"/>
      <c r="L283" s="13"/>
    </row>
    <row r="284" spans="1:12" ht="24" customHeight="1">
      <c r="A284" s="4" t="s">
        <v>494</v>
      </c>
      <c r="B284" s="4" t="s">
        <v>69</v>
      </c>
      <c r="C284" s="4" t="s">
        <v>58</v>
      </c>
      <c r="D284" s="4" t="s">
        <v>493</v>
      </c>
      <c r="E284" s="25" t="s">
        <v>495</v>
      </c>
      <c r="F284" s="12">
        <f t="shared" si="41"/>
        <v>32.080000000000005</v>
      </c>
      <c r="G284" s="12">
        <v>86.2</v>
      </c>
      <c r="H284" s="12">
        <f t="shared" si="42"/>
        <v>51.72</v>
      </c>
      <c r="I284" s="12">
        <f t="shared" si="43"/>
        <v>83.800000000000011</v>
      </c>
      <c r="J284" s="12">
        <v>21</v>
      </c>
      <c r="K284" s="13"/>
      <c r="L284" s="13"/>
    </row>
    <row r="285" spans="1:12" ht="24" customHeight="1">
      <c r="A285" s="4" t="s">
        <v>508</v>
      </c>
      <c r="B285" s="4" t="s">
        <v>69</v>
      </c>
      <c r="C285" s="4" t="s">
        <v>58</v>
      </c>
      <c r="D285" s="4" t="s">
        <v>493</v>
      </c>
      <c r="E285" s="25" t="s">
        <v>507</v>
      </c>
      <c r="F285" s="12">
        <f t="shared" si="41"/>
        <v>30.84</v>
      </c>
      <c r="G285" s="12">
        <v>88.2</v>
      </c>
      <c r="H285" s="12">
        <f t="shared" si="42"/>
        <v>52.92</v>
      </c>
      <c r="I285" s="12">
        <f t="shared" si="43"/>
        <v>83.76</v>
      </c>
      <c r="J285" s="12">
        <v>22</v>
      </c>
      <c r="K285" s="13"/>
      <c r="L285" s="13"/>
    </row>
    <row r="286" spans="1:12" ht="24" customHeight="1">
      <c r="A286" s="4" t="s">
        <v>529</v>
      </c>
      <c r="B286" s="4" t="s">
        <v>69</v>
      </c>
      <c r="C286" s="4" t="s">
        <v>58</v>
      </c>
      <c r="D286" s="4" t="s">
        <v>493</v>
      </c>
      <c r="E286" s="25" t="s">
        <v>298</v>
      </c>
      <c r="F286" s="12">
        <f t="shared" si="41"/>
        <v>29.360000000000003</v>
      </c>
      <c r="G286" s="12">
        <v>90.6</v>
      </c>
      <c r="H286" s="12">
        <f t="shared" si="42"/>
        <v>54.359999999999992</v>
      </c>
      <c r="I286" s="12">
        <f t="shared" si="43"/>
        <v>83.72</v>
      </c>
      <c r="J286" s="12">
        <v>23</v>
      </c>
      <c r="K286" s="13"/>
      <c r="L286" s="13"/>
    </row>
    <row r="287" spans="1:12" ht="24" customHeight="1">
      <c r="A287" s="4" t="s">
        <v>538</v>
      </c>
      <c r="B287" s="4" t="s">
        <v>69</v>
      </c>
      <c r="C287" s="4" t="s">
        <v>58</v>
      </c>
      <c r="D287" s="4" t="s">
        <v>493</v>
      </c>
      <c r="E287" s="25" t="s">
        <v>539</v>
      </c>
      <c r="F287" s="12">
        <f t="shared" si="41"/>
        <v>29.180000000000003</v>
      </c>
      <c r="G287" s="12">
        <v>90.8</v>
      </c>
      <c r="H287" s="12">
        <f t="shared" si="42"/>
        <v>54.48</v>
      </c>
      <c r="I287" s="12">
        <f t="shared" si="43"/>
        <v>83.66</v>
      </c>
      <c r="J287" s="12">
        <v>24</v>
      </c>
      <c r="K287" s="13"/>
      <c r="L287" s="13"/>
    </row>
    <row r="288" spans="1:12" ht="24" customHeight="1">
      <c r="A288" s="4" t="s">
        <v>595</v>
      </c>
      <c r="B288" s="4" t="s">
        <v>69</v>
      </c>
      <c r="C288" s="4" t="s">
        <v>58</v>
      </c>
      <c r="D288" s="4" t="s">
        <v>493</v>
      </c>
      <c r="E288" s="25" t="s">
        <v>247</v>
      </c>
      <c r="F288" s="12">
        <f t="shared" si="41"/>
        <v>27.72</v>
      </c>
      <c r="G288" s="12">
        <v>93.2</v>
      </c>
      <c r="H288" s="12">
        <f t="shared" si="42"/>
        <v>55.92</v>
      </c>
      <c r="I288" s="12">
        <f t="shared" si="43"/>
        <v>83.64</v>
      </c>
      <c r="J288" s="12">
        <v>25</v>
      </c>
      <c r="K288" s="13"/>
      <c r="L288" s="13"/>
    </row>
    <row r="289" spans="1:12" ht="24" customHeight="1">
      <c r="A289" s="4" t="s">
        <v>537</v>
      </c>
      <c r="B289" s="4" t="s">
        <v>69</v>
      </c>
      <c r="C289" s="4" t="s">
        <v>58</v>
      </c>
      <c r="D289" s="4" t="s">
        <v>493</v>
      </c>
      <c r="E289" s="25" t="s">
        <v>175</v>
      </c>
      <c r="F289" s="12">
        <f t="shared" si="41"/>
        <v>29.22</v>
      </c>
      <c r="G289" s="12">
        <v>90.6</v>
      </c>
      <c r="H289" s="12">
        <f t="shared" si="42"/>
        <v>54.359999999999992</v>
      </c>
      <c r="I289" s="12">
        <f t="shared" si="43"/>
        <v>83.579999999999984</v>
      </c>
      <c r="J289" s="12">
        <v>26</v>
      </c>
      <c r="K289" s="13"/>
      <c r="L289" s="13"/>
    </row>
    <row r="290" spans="1:12" ht="24" customHeight="1">
      <c r="A290" s="4" t="s">
        <v>569</v>
      </c>
      <c r="B290" s="4" t="s">
        <v>69</v>
      </c>
      <c r="C290" s="4" t="s">
        <v>58</v>
      </c>
      <c r="D290" s="4" t="s">
        <v>493</v>
      </c>
      <c r="E290" s="25" t="s">
        <v>567</v>
      </c>
      <c r="F290" s="12">
        <f t="shared" si="41"/>
        <v>28.460000000000004</v>
      </c>
      <c r="G290" s="12">
        <v>91.8</v>
      </c>
      <c r="H290" s="12">
        <f t="shared" si="42"/>
        <v>55.08</v>
      </c>
      <c r="I290" s="12">
        <f t="shared" si="43"/>
        <v>83.54</v>
      </c>
      <c r="J290" s="12">
        <v>27</v>
      </c>
      <c r="K290" s="13"/>
      <c r="L290" s="13"/>
    </row>
    <row r="291" spans="1:12" ht="24" customHeight="1">
      <c r="A291" s="4" t="s">
        <v>533</v>
      </c>
      <c r="B291" s="4" t="s">
        <v>69</v>
      </c>
      <c r="C291" s="4" t="s">
        <v>58</v>
      </c>
      <c r="D291" s="4" t="s">
        <v>493</v>
      </c>
      <c r="E291" s="25" t="s">
        <v>532</v>
      </c>
      <c r="F291" s="12">
        <f t="shared" si="41"/>
        <v>29.34</v>
      </c>
      <c r="G291" s="12">
        <v>90.2</v>
      </c>
      <c r="H291" s="12">
        <f t="shared" si="42"/>
        <v>54.12</v>
      </c>
      <c r="I291" s="12">
        <f t="shared" si="43"/>
        <v>83.46</v>
      </c>
      <c r="J291" s="12">
        <v>28</v>
      </c>
      <c r="K291" s="13"/>
      <c r="L291" s="13"/>
    </row>
    <row r="292" spans="1:12" ht="24" customHeight="1">
      <c r="A292" s="4" t="s">
        <v>519</v>
      </c>
      <c r="B292" s="4" t="s">
        <v>69</v>
      </c>
      <c r="C292" s="4" t="s">
        <v>58</v>
      </c>
      <c r="D292" s="4" t="s">
        <v>493</v>
      </c>
      <c r="E292" s="25" t="s">
        <v>225</v>
      </c>
      <c r="F292" s="12">
        <f t="shared" si="41"/>
        <v>29.92</v>
      </c>
      <c r="G292" s="12">
        <v>89.2</v>
      </c>
      <c r="H292" s="12">
        <f t="shared" si="42"/>
        <v>53.52</v>
      </c>
      <c r="I292" s="12">
        <f t="shared" si="43"/>
        <v>83.44</v>
      </c>
      <c r="J292" s="12">
        <v>29</v>
      </c>
      <c r="K292" s="13"/>
      <c r="L292" s="13"/>
    </row>
    <row r="293" spans="1:12" ht="24" customHeight="1">
      <c r="A293" s="4" t="s">
        <v>574</v>
      </c>
      <c r="B293" s="4" t="s">
        <v>69</v>
      </c>
      <c r="C293" s="4" t="s">
        <v>58</v>
      </c>
      <c r="D293" s="4" t="s">
        <v>493</v>
      </c>
      <c r="E293" s="25" t="s">
        <v>194</v>
      </c>
      <c r="F293" s="12">
        <f t="shared" si="41"/>
        <v>28.400000000000002</v>
      </c>
      <c r="G293" s="12">
        <v>91.6</v>
      </c>
      <c r="H293" s="12">
        <f t="shared" si="42"/>
        <v>54.959999999999994</v>
      </c>
      <c r="I293" s="12">
        <f t="shared" si="43"/>
        <v>83.36</v>
      </c>
      <c r="J293" s="12">
        <v>30</v>
      </c>
      <c r="K293" s="13"/>
      <c r="L293" s="13"/>
    </row>
    <row r="294" spans="1:12" ht="24" customHeight="1">
      <c r="A294" s="4" t="s">
        <v>535</v>
      </c>
      <c r="B294" s="4" t="s">
        <v>69</v>
      </c>
      <c r="C294" s="4" t="s">
        <v>58</v>
      </c>
      <c r="D294" s="4" t="s">
        <v>493</v>
      </c>
      <c r="E294" s="25" t="s">
        <v>536</v>
      </c>
      <c r="F294" s="12">
        <f t="shared" si="41"/>
        <v>29.24</v>
      </c>
      <c r="G294" s="12">
        <v>90.2</v>
      </c>
      <c r="H294" s="12">
        <f t="shared" si="42"/>
        <v>54.12</v>
      </c>
      <c r="I294" s="12">
        <f t="shared" si="43"/>
        <v>83.36</v>
      </c>
      <c r="J294" s="12">
        <v>30</v>
      </c>
      <c r="K294" s="13"/>
      <c r="L294" s="13"/>
    </row>
    <row r="295" spans="1:12" ht="24" customHeight="1">
      <c r="A295" s="4" t="s">
        <v>547</v>
      </c>
      <c r="B295" s="4" t="s">
        <v>69</v>
      </c>
      <c r="C295" s="4" t="s">
        <v>58</v>
      </c>
      <c r="D295" s="4" t="s">
        <v>493</v>
      </c>
      <c r="E295" s="25" t="s">
        <v>548</v>
      </c>
      <c r="F295" s="12">
        <f t="shared" si="41"/>
        <v>28.900000000000002</v>
      </c>
      <c r="G295" s="12">
        <v>90.4</v>
      </c>
      <c r="H295" s="12">
        <f t="shared" si="42"/>
        <v>54.24</v>
      </c>
      <c r="I295" s="12">
        <f t="shared" si="43"/>
        <v>83.14</v>
      </c>
      <c r="J295" s="12">
        <v>32</v>
      </c>
      <c r="K295" s="13"/>
      <c r="L295" s="13"/>
    </row>
    <row r="296" spans="1:12" ht="24" customHeight="1">
      <c r="A296" s="4" t="s">
        <v>597</v>
      </c>
      <c r="B296" s="4" t="s">
        <v>69</v>
      </c>
      <c r="C296" s="4" t="s">
        <v>58</v>
      </c>
      <c r="D296" s="4" t="s">
        <v>493</v>
      </c>
      <c r="E296" s="25" t="s">
        <v>598</v>
      </c>
      <c r="F296" s="12">
        <f t="shared" ref="F296:F327" si="44">E296*0.4</f>
        <v>27.660000000000004</v>
      </c>
      <c r="G296" s="12">
        <v>92.4</v>
      </c>
      <c r="H296" s="12">
        <f t="shared" ref="H296:H327" si="45">G296*0.6</f>
        <v>55.440000000000005</v>
      </c>
      <c r="I296" s="12">
        <f t="shared" ref="I296:I327" si="46">F296+H296</f>
        <v>83.100000000000009</v>
      </c>
      <c r="J296" s="12">
        <v>33</v>
      </c>
      <c r="K296" s="13"/>
      <c r="L296" s="13"/>
    </row>
    <row r="297" spans="1:12" ht="24" customHeight="1">
      <c r="A297" s="4" t="s">
        <v>526</v>
      </c>
      <c r="B297" s="4" t="s">
        <v>69</v>
      </c>
      <c r="C297" s="4" t="s">
        <v>58</v>
      </c>
      <c r="D297" s="4" t="s">
        <v>493</v>
      </c>
      <c r="E297" s="25" t="s">
        <v>229</v>
      </c>
      <c r="F297" s="12">
        <f t="shared" si="44"/>
        <v>29.560000000000002</v>
      </c>
      <c r="G297" s="12">
        <v>89.2</v>
      </c>
      <c r="H297" s="12">
        <f t="shared" si="45"/>
        <v>53.52</v>
      </c>
      <c r="I297" s="12">
        <f t="shared" si="46"/>
        <v>83.080000000000013</v>
      </c>
      <c r="J297" s="12">
        <v>34</v>
      </c>
      <c r="K297" s="13"/>
      <c r="L297" s="13"/>
    </row>
    <row r="298" spans="1:12" ht="24" customHeight="1">
      <c r="A298" s="4" t="s">
        <v>565</v>
      </c>
      <c r="B298" s="4" t="s">
        <v>69</v>
      </c>
      <c r="C298" s="4" t="s">
        <v>58</v>
      </c>
      <c r="D298" s="4" t="s">
        <v>493</v>
      </c>
      <c r="E298" s="25" t="s">
        <v>566</v>
      </c>
      <c r="F298" s="12">
        <f t="shared" si="44"/>
        <v>28.480000000000004</v>
      </c>
      <c r="G298" s="12">
        <v>90.8</v>
      </c>
      <c r="H298" s="12">
        <f t="shared" si="45"/>
        <v>54.48</v>
      </c>
      <c r="I298" s="12">
        <f t="shared" si="46"/>
        <v>82.960000000000008</v>
      </c>
      <c r="J298" s="12">
        <v>35</v>
      </c>
      <c r="K298" s="13"/>
      <c r="L298" s="13"/>
    </row>
    <row r="299" spans="1:12" ht="24" customHeight="1">
      <c r="A299" s="4" t="s">
        <v>592</v>
      </c>
      <c r="B299" s="4" t="s">
        <v>69</v>
      </c>
      <c r="C299" s="4" t="s">
        <v>58</v>
      </c>
      <c r="D299" s="4" t="s">
        <v>493</v>
      </c>
      <c r="E299" s="25" t="s">
        <v>591</v>
      </c>
      <c r="F299" s="12">
        <f t="shared" si="44"/>
        <v>27.84</v>
      </c>
      <c r="G299" s="12">
        <v>91.8</v>
      </c>
      <c r="H299" s="12">
        <f t="shared" si="45"/>
        <v>55.08</v>
      </c>
      <c r="I299" s="12">
        <f t="shared" si="46"/>
        <v>82.92</v>
      </c>
      <c r="J299" s="12">
        <v>36</v>
      </c>
      <c r="K299" s="13"/>
      <c r="L299" s="13"/>
    </row>
    <row r="300" spans="1:12" ht="24" customHeight="1">
      <c r="A300" s="4" t="s">
        <v>518</v>
      </c>
      <c r="B300" s="4" t="s">
        <v>69</v>
      </c>
      <c r="C300" s="4" t="s">
        <v>58</v>
      </c>
      <c r="D300" s="4" t="s">
        <v>493</v>
      </c>
      <c r="E300" s="25" t="s">
        <v>75</v>
      </c>
      <c r="F300" s="12">
        <f t="shared" si="44"/>
        <v>30</v>
      </c>
      <c r="G300" s="12">
        <v>88.2</v>
      </c>
      <c r="H300" s="12">
        <f t="shared" si="45"/>
        <v>52.92</v>
      </c>
      <c r="I300" s="12">
        <f t="shared" si="46"/>
        <v>82.92</v>
      </c>
      <c r="J300" s="12">
        <v>36</v>
      </c>
      <c r="K300" s="13"/>
      <c r="L300" s="13"/>
    </row>
    <row r="301" spans="1:12" ht="24" customHeight="1">
      <c r="A301" s="4" t="s">
        <v>505</v>
      </c>
      <c r="B301" s="4" t="s">
        <v>69</v>
      </c>
      <c r="C301" s="4" t="s">
        <v>58</v>
      </c>
      <c r="D301" s="4" t="s">
        <v>493</v>
      </c>
      <c r="E301" s="25" t="s">
        <v>504</v>
      </c>
      <c r="F301" s="12">
        <f t="shared" si="44"/>
        <v>30.860000000000003</v>
      </c>
      <c r="G301" s="12">
        <v>86.6</v>
      </c>
      <c r="H301" s="12">
        <f t="shared" si="45"/>
        <v>51.959999999999994</v>
      </c>
      <c r="I301" s="12">
        <f t="shared" si="46"/>
        <v>82.82</v>
      </c>
      <c r="J301" s="12">
        <v>38</v>
      </c>
      <c r="K301" s="13"/>
      <c r="L301" s="13"/>
    </row>
    <row r="302" spans="1:12" ht="24" customHeight="1">
      <c r="A302" s="4" t="s">
        <v>593</v>
      </c>
      <c r="B302" s="4" t="s">
        <v>69</v>
      </c>
      <c r="C302" s="4" t="s">
        <v>58</v>
      </c>
      <c r="D302" s="4" t="s">
        <v>493</v>
      </c>
      <c r="E302" s="25" t="s">
        <v>594</v>
      </c>
      <c r="F302" s="12">
        <f t="shared" si="44"/>
        <v>27.82</v>
      </c>
      <c r="G302" s="12">
        <v>91.6</v>
      </c>
      <c r="H302" s="12">
        <f t="shared" si="45"/>
        <v>54.959999999999994</v>
      </c>
      <c r="I302" s="12">
        <f t="shared" si="46"/>
        <v>82.78</v>
      </c>
      <c r="J302" s="12">
        <v>39</v>
      </c>
      <c r="K302" s="13"/>
      <c r="L302" s="13"/>
    </row>
    <row r="303" spans="1:12" ht="24" customHeight="1">
      <c r="A303" s="4" t="s">
        <v>568</v>
      </c>
      <c r="B303" s="4" t="s">
        <v>69</v>
      </c>
      <c r="C303" s="4" t="s">
        <v>58</v>
      </c>
      <c r="D303" s="4" t="s">
        <v>493</v>
      </c>
      <c r="E303" s="25" t="s">
        <v>567</v>
      </c>
      <c r="F303" s="12">
        <f t="shared" si="44"/>
        <v>28.460000000000004</v>
      </c>
      <c r="G303" s="12">
        <v>90.4</v>
      </c>
      <c r="H303" s="12">
        <f t="shared" si="45"/>
        <v>54.24</v>
      </c>
      <c r="I303" s="12">
        <f t="shared" si="46"/>
        <v>82.7</v>
      </c>
      <c r="J303" s="12">
        <v>40</v>
      </c>
      <c r="K303" s="13"/>
      <c r="L303" s="13"/>
    </row>
    <row r="304" spans="1:12" ht="24" customHeight="1">
      <c r="A304" s="4" t="s">
        <v>581</v>
      </c>
      <c r="B304" s="4" t="s">
        <v>69</v>
      </c>
      <c r="C304" s="4" t="s">
        <v>58</v>
      </c>
      <c r="D304" s="4" t="s">
        <v>493</v>
      </c>
      <c r="E304" s="6" t="s">
        <v>580</v>
      </c>
      <c r="F304" s="7">
        <f t="shared" si="44"/>
        <v>28.3</v>
      </c>
      <c r="G304" s="7">
        <v>90.6</v>
      </c>
      <c r="H304" s="7">
        <f t="shared" si="45"/>
        <v>54.359999999999992</v>
      </c>
      <c r="I304" s="7">
        <f t="shared" si="46"/>
        <v>82.66</v>
      </c>
      <c r="J304" s="7">
        <v>41</v>
      </c>
      <c r="K304" s="3"/>
      <c r="L304" s="3"/>
    </row>
    <row r="305" spans="1:12" ht="24" customHeight="1">
      <c r="A305" s="4" t="s">
        <v>624</v>
      </c>
      <c r="B305" s="4" t="s">
        <v>69</v>
      </c>
      <c r="C305" s="4" t="s">
        <v>58</v>
      </c>
      <c r="D305" s="4" t="s">
        <v>493</v>
      </c>
      <c r="E305" s="6" t="s">
        <v>625</v>
      </c>
      <c r="F305" s="7">
        <f t="shared" si="44"/>
        <v>26.92</v>
      </c>
      <c r="G305" s="7">
        <v>92.8</v>
      </c>
      <c r="H305" s="7">
        <f t="shared" si="45"/>
        <v>55.68</v>
      </c>
      <c r="I305" s="7">
        <f t="shared" si="46"/>
        <v>82.6</v>
      </c>
      <c r="J305" s="7">
        <v>42</v>
      </c>
      <c r="K305" s="3"/>
      <c r="L305" s="3"/>
    </row>
    <row r="306" spans="1:12" ht="24" customHeight="1">
      <c r="A306" s="4" t="s">
        <v>604</v>
      </c>
      <c r="B306" s="4" t="s">
        <v>69</v>
      </c>
      <c r="C306" s="4" t="s">
        <v>58</v>
      </c>
      <c r="D306" s="4" t="s">
        <v>493</v>
      </c>
      <c r="E306" s="6" t="s">
        <v>603</v>
      </c>
      <c r="F306" s="7">
        <f t="shared" si="44"/>
        <v>27.54</v>
      </c>
      <c r="G306" s="7">
        <v>91.6</v>
      </c>
      <c r="H306" s="7">
        <f t="shared" si="45"/>
        <v>54.959999999999994</v>
      </c>
      <c r="I306" s="7">
        <f t="shared" si="46"/>
        <v>82.5</v>
      </c>
      <c r="J306" s="7">
        <v>43</v>
      </c>
      <c r="K306" s="3"/>
      <c r="L306" s="3"/>
    </row>
    <row r="307" spans="1:12" ht="24" customHeight="1">
      <c r="A307" s="4" t="s">
        <v>557</v>
      </c>
      <c r="B307" s="4" t="s">
        <v>69</v>
      </c>
      <c r="C307" s="4" t="s">
        <v>58</v>
      </c>
      <c r="D307" s="4" t="s">
        <v>493</v>
      </c>
      <c r="E307" s="6" t="s">
        <v>182</v>
      </c>
      <c r="F307" s="7">
        <f t="shared" si="44"/>
        <v>28.680000000000003</v>
      </c>
      <c r="G307" s="7">
        <v>89.6</v>
      </c>
      <c r="H307" s="7">
        <f t="shared" si="45"/>
        <v>53.76</v>
      </c>
      <c r="I307" s="7">
        <f t="shared" si="46"/>
        <v>82.44</v>
      </c>
      <c r="J307" s="7">
        <v>44</v>
      </c>
      <c r="K307" s="3"/>
      <c r="L307" s="3"/>
    </row>
    <row r="308" spans="1:12" ht="24" customHeight="1">
      <c r="A308" s="4" t="s">
        <v>620</v>
      </c>
      <c r="B308" s="4" t="s">
        <v>69</v>
      </c>
      <c r="C308" s="4" t="s">
        <v>58</v>
      </c>
      <c r="D308" s="4" t="s">
        <v>493</v>
      </c>
      <c r="E308" s="6" t="s">
        <v>621</v>
      </c>
      <c r="F308" s="7">
        <f t="shared" si="44"/>
        <v>26.980000000000004</v>
      </c>
      <c r="G308" s="7">
        <v>91.8</v>
      </c>
      <c r="H308" s="7">
        <f t="shared" si="45"/>
        <v>55.08</v>
      </c>
      <c r="I308" s="7">
        <f t="shared" si="46"/>
        <v>82.06</v>
      </c>
      <c r="J308" s="7">
        <v>45</v>
      </c>
      <c r="K308" s="3"/>
      <c r="L308" s="3"/>
    </row>
    <row r="309" spans="1:12" ht="24" customHeight="1">
      <c r="A309" s="4" t="s">
        <v>588</v>
      </c>
      <c r="B309" s="4" t="s">
        <v>69</v>
      </c>
      <c r="C309" s="4" t="s">
        <v>58</v>
      </c>
      <c r="D309" s="4" t="s">
        <v>493</v>
      </c>
      <c r="E309" s="6" t="s">
        <v>237</v>
      </c>
      <c r="F309" s="7">
        <f t="shared" si="44"/>
        <v>28.02</v>
      </c>
      <c r="G309" s="7">
        <v>90</v>
      </c>
      <c r="H309" s="7">
        <f t="shared" si="45"/>
        <v>54</v>
      </c>
      <c r="I309" s="7">
        <f t="shared" si="46"/>
        <v>82.02</v>
      </c>
      <c r="J309" s="7">
        <v>46</v>
      </c>
      <c r="K309" s="3"/>
      <c r="L309" s="3"/>
    </row>
    <row r="310" spans="1:12" ht="24" customHeight="1">
      <c r="A310" s="4" t="s">
        <v>599</v>
      </c>
      <c r="B310" s="4" t="s">
        <v>69</v>
      </c>
      <c r="C310" s="4" t="s">
        <v>58</v>
      </c>
      <c r="D310" s="4" t="s">
        <v>493</v>
      </c>
      <c r="E310" s="6" t="s">
        <v>600</v>
      </c>
      <c r="F310" s="7">
        <f t="shared" si="44"/>
        <v>27.64</v>
      </c>
      <c r="G310" s="7">
        <v>90.6</v>
      </c>
      <c r="H310" s="7">
        <f t="shared" si="45"/>
        <v>54.359999999999992</v>
      </c>
      <c r="I310" s="7">
        <f t="shared" si="46"/>
        <v>82</v>
      </c>
      <c r="J310" s="7">
        <v>47</v>
      </c>
      <c r="K310" s="3"/>
      <c r="L310" s="3"/>
    </row>
    <row r="311" spans="1:12" ht="24" customHeight="1">
      <c r="A311" s="4" t="s">
        <v>562</v>
      </c>
      <c r="B311" s="4" t="s">
        <v>69</v>
      </c>
      <c r="C311" s="4" t="s">
        <v>58</v>
      </c>
      <c r="D311" s="4" t="s">
        <v>493</v>
      </c>
      <c r="E311" s="6" t="s">
        <v>563</v>
      </c>
      <c r="F311" s="7">
        <f t="shared" si="44"/>
        <v>28.580000000000002</v>
      </c>
      <c r="G311" s="7">
        <v>89</v>
      </c>
      <c r="H311" s="7">
        <f t="shared" si="45"/>
        <v>53.4</v>
      </c>
      <c r="I311" s="7">
        <f t="shared" si="46"/>
        <v>81.98</v>
      </c>
      <c r="J311" s="7">
        <v>48</v>
      </c>
      <c r="K311" s="3"/>
      <c r="L311" s="3"/>
    </row>
    <row r="312" spans="1:12" ht="24" customHeight="1">
      <c r="A312" s="4" t="s">
        <v>609</v>
      </c>
      <c r="B312" s="4" t="s">
        <v>69</v>
      </c>
      <c r="C312" s="4" t="s">
        <v>58</v>
      </c>
      <c r="D312" s="4" t="s">
        <v>493</v>
      </c>
      <c r="E312" s="6" t="s">
        <v>610</v>
      </c>
      <c r="F312" s="7">
        <f t="shared" si="44"/>
        <v>27.32</v>
      </c>
      <c r="G312" s="7">
        <v>91</v>
      </c>
      <c r="H312" s="7">
        <f t="shared" si="45"/>
        <v>54.6</v>
      </c>
      <c r="I312" s="7">
        <f t="shared" si="46"/>
        <v>81.92</v>
      </c>
      <c r="J312" s="7">
        <v>49</v>
      </c>
      <c r="K312" s="3"/>
      <c r="L312" s="3"/>
    </row>
    <row r="313" spans="1:12" ht="24" customHeight="1">
      <c r="A313" s="4" t="s">
        <v>582</v>
      </c>
      <c r="B313" s="4" t="s">
        <v>69</v>
      </c>
      <c r="C313" s="4" t="s">
        <v>58</v>
      </c>
      <c r="D313" s="4" t="s">
        <v>493</v>
      </c>
      <c r="E313" s="6" t="s">
        <v>583</v>
      </c>
      <c r="F313" s="7">
        <f t="shared" si="44"/>
        <v>28.260000000000005</v>
      </c>
      <c r="G313" s="7">
        <v>89.4</v>
      </c>
      <c r="H313" s="7">
        <f t="shared" si="45"/>
        <v>53.64</v>
      </c>
      <c r="I313" s="7">
        <f t="shared" si="46"/>
        <v>81.900000000000006</v>
      </c>
      <c r="J313" s="7">
        <v>50</v>
      </c>
      <c r="K313" s="3"/>
      <c r="L313" s="3"/>
    </row>
    <row r="314" spans="1:12" ht="24" customHeight="1">
      <c r="A314" s="4" t="s">
        <v>601</v>
      </c>
      <c r="B314" s="4" t="s">
        <v>69</v>
      </c>
      <c r="C314" s="4" t="s">
        <v>58</v>
      </c>
      <c r="D314" s="4" t="s">
        <v>493</v>
      </c>
      <c r="E314" s="6" t="s">
        <v>72</v>
      </c>
      <c r="F314" s="7">
        <f t="shared" si="44"/>
        <v>27.560000000000002</v>
      </c>
      <c r="G314" s="7">
        <v>90.4</v>
      </c>
      <c r="H314" s="7">
        <f t="shared" si="45"/>
        <v>54.24</v>
      </c>
      <c r="I314" s="7">
        <f t="shared" si="46"/>
        <v>81.800000000000011</v>
      </c>
      <c r="J314" s="7">
        <v>51</v>
      </c>
      <c r="K314" s="3"/>
      <c r="L314" s="3"/>
    </row>
    <row r="315" spans="1:12" ht="24" customHeight="1">
      <c r="A315" s="4" t="s">
        <v>590</v>
      </c>
      <c r="B315" s="4" t="s">
        <v>69</v>
      </c>
      <c r="C315" s="4" t="s">
        <v>58</v>
      </c>
      <c r="D315" s="4" t="s">
        <v>493</v>
      </c>
      <c r="E315" s="6" t="s">
        <v>241</v>
      </c>
      <c r="F315" s="7">
        <f t="shared" si="44"/>
        <v>27.880000000000003</v>
      </c>
      <c r="G315" s="7">
        <v>89.8</v>
      </c>
      <c r="H315" s="7">
        <f t="shared" si="45"/>
        <v>53.879999999999995</v>
      </c>
      <c r="I315" s="7">
        <f t="shared" si="46"/>
        <v>81.759999999999991</v>
      </c>
      <c r="J315" s="7">
        <v>52</v>
      </c>
      <c r="K315" s="3"/>
      <c r="L315" s="3"/>
    </row>
    <row r="316" spans="1:12" ht="24" customHeight="1">
      <c r="A316" s="4" t="s">
        <v>589</v>
      </c>
      <c r="B316" s="4" t="s">
        <v>69</v>
      </c>
      <c r="C316" s="4" t="s">
        <v>58</v>
      </c>
      <c r="D316" s="4" t="s">
        <v>493</v>
      </c>
      <c r="E316" s="6" t="s">
        <v>239</v>
      </c>
      <c r="F316" s="7">
        <f t="shared" si="44"/>
        <v>27.980000000000004</v>
      </c>
      <c r="G316" s="7">
        <v>89.6</v>
      </c>
      <c r="H316" s="7">
        <f t="shared" si="45"/>
        <v>53.76</v>
      </c>
      <c r="I316" s="7">
        <f t="shared" si="46"/>
        <v>81.740000000000009</v>
      </c>
      <c r="J316" s="7">
        <v>53</v>
      </c>
      <c r="K316" s="3"/>
      <c r="L316" s="3"/>
    </row>
    <row r="317" spans="1:12" ht="24" customHeight="1">
      <c r="A317" s="4" t="s">
        <v>623</v>
      </c>
      <c r="B317" s="4" t="s">
        <v>69</v>
      </c>
      <c r="C317" s="4" t="s">
        <v>58</v>
      </c>
      <c r="D317" s="4" t="s">
        <v>493</v>
      </c>
      <c r="E317" s="6" t="s">
        <v>88</v>
      </c>
      <c r="F317" s="7">
        <f t="shared" si="44"/>
        <v>26.939999999999998</v>
      </c>
      <c r="G317" s="7">
        <v>91.2</v>
      </c>
      <c r="H317" s="7">
        <f t="shared" si="45"/>
        <v>54.72</v>
      </c>
      <c r="I317" s="7">
        <f t="shared" si="46"/>
        <v>81.66</v>
      </c>
      <c r="J317" s="7">
        <v>54</v>
      </c>
      <c r="K317" s="3"/>
      <c r="L317" s="3"/>
    </row>
    <row r="318" spans="1:12" ht="24" customHeight="1">
      <c r="A318" s="4" t="s">
        <v>602</v>
      </c>
      <c r="B318" s="4" t="s">
        <v>69</v>
      </c>
      <c r="C318" s="4" t="s">
        <v>58</v>
      </c>
      <c r="D318" s="4" t="s">
        <v>493</v>
      </c>
      <c r="E318" s="6" t="s">
        <v>603</v>
      </c>
      <c r="F318" s="7">
        <f t="shared" si="44"/>
        <v>27.54</v>
      </c>
      <c r="G318" s="7">
        <v>90</v>
      </c>
      <c r="H318" s="7">
        <f t="shared" si="45"/>
        <v>54</v>
      </c>
      <c r="I318" s="7">
        <f t="shared" si="46"/>
        <v>81.539999999999992</v>
      </c>
      <c r="J318" s="7">
        <v>55</v>
      </c>
      <c r="K318" s="3"/>
      <c r="L318" s="3"/>
    </row>
    <row r="319" spans="1:12" ht="24" customHeight="1">
      <c r="A319" s="4" t="s">
        <v>578</v>
      </c>
      <c r="B319" s="4" t="s">
        <v>69</v>
      </c>
      <c r="C319" s="4" t="s">
        <v>58</v>
      </c>
      <c r="D319" s="4" t="s">
        <v>493</v>
      </c>
      <c r="E319" s="6" t="s">
        <v>579</v>
      </c>
      <c r="F319" s="7">
        <f t="shared" si="44"/>
        <v>28.34</v>
      </c>
      <c r="G319" s="7">
        <v>88.4</v>
      </c>
      <c r="H319" s="7">
        <f t="shared" si="45"/>
        <v>53.04</v>
      </c>
      <c r="I319" s="7">
        <f t="shared" si="46"/>
        <v>81.38</v>
      </c>
      <c r="J319" s="7">
        <v>56</v>
      </c>
      <c r="K319" s="3"/>
      <c r="L319" s="3"/>
    </row>
    <row r="320" spans="1:12" ht="24" customHeight="1">
      <c r="A320" s="4" t="s">
        <v>617</v>
      </c>
      <c r="B320" s="4" t="s">
        <v>69</v>
      </c>
      <c r="C320" s="4" t="s">
        <v>58</v>
      </c>
      <c r="D320" s="4" t="s">
        <v>493</v>
      </c>
      <c r="E320" s="6" t="s">
        <v>81</v>
      </c>
      <c r="F320" s="7">
        <f t="shared" si="44"/>
        <v>27.12</v>
      </c>
      <c r="G320" s="7">
        <v>90.4</v>
      </c>
      <c r="H320" s="7">
        <f t="shared" si="45"/>
        <v>54.24</v>
      </c>
      <c r="I320" s="7">
        <f t="shared" si="46"/>
        <v>81.36</v>
      </c>
      <c r="J320" s="7">
        <v>57</v>
      </c>
      <c r="K320" s="3"/>
      <c r="L320" s="3"/>
    </row>
    <row r="321" spans="1:12" ht="24" customHeight="1">
      <c r="A321" s="4" t="s">
        <v>551</v>
      </c>
      <c r="B321" s="4" t="s">
        <v>69</v>
      </c>
      <c r="C321" s="4" t="s">
        <v>58</v>
      </c>
      <c r="D321" s="4" t="s">
        <v>493</v>
      </c>
      <c r="E321" s="6" t="s">
        <v>66</v>
      </c>
      <c r="F321" s="7">
        <f t="shared" si="44"/>
        <v>28.860000000000003</v>
      </c>
      <c r="G321" s="7">
        <v>87.4</v>
      </c>
      <c r="H321" s="7">
        <f t="shared" si="45"/>
        <v>52.440000000000005</v>
      </c>
      <c r="I321" s="7">
        <f t="shared" si="46"/>
        <v>81.300000000000011</v>
      </c>
      <c r="J321" s="7">
        <v>58</v>
      </c>
      <c r="K321" s="3"/>
      <c r="L321" s="3"/>
    </row>
    <row r="322" spans="1:12" ht="24" customHeight="1">
      <c r="A322" s="4" t="s">
        <v>616</v>
      </c>
      <c r="B322" s="4" t="s">
        <v>69</v>
      </c>
      <c r="C322" s="4" t="s">
        <v>58</v>
      </c>
      <c r="D322" s="4" t="s">
        <v>493</v>
      </c>
      <c r="E322" s="6" t="s">
        <v>81</v>
      </c>
      <c r="F322" s="7">
        <f t="shared" si="44"/>
        <v>27.12</v>
      </c>
      <c r="G322" s="7">
        <v>90.2</v>
      </c>
      <c r="H322" s="7">
        <f t="shared" si="45"/>
        <v>54.12</v>
      </c>
      <c r="I322" s="7">
        <f t="shared" si="46"/>
        <v>81.239999999999995</v>
      </c>
      <c r="J322" s="7">
        <v>59</v>
      </c>
      <c r="K322" s="3"/>
      <c r="L322" s="3"/>
    </row>
    <row r="323" spans="1:12" ht="24" customHeight="1">
      <c r="A323" s="4" t="s">
        <v>628</v>
      </c>
      <c r="B323" s="4" t="s">
        <v>69</v>
      </c>
      <c r="C323" s="4" t="s">
        <v>58</v>
      </c>
      <c r="D323" s="4" t="s">
        <v>493</v>
      </c>
      <c r="E323" s="6" t="s">
        <v>629</v>
      </c>
      <c r="F323" s="7">
        <f t="shared" si="44"/>
        <v>26.860000000000003</v>
      </c>
      <c r="G323" s="7">
        <v>90.6</v>
      </c>
      <c r="H323" s="7">
        <f t="shared" si="45"/>
        <v>54.359999999999992</v>
      </c>
      <c r="I323" s="7">
        <f t="shared" si="46"/>
        <v>81.22</v>
      </c>
      <c r="J323" s="7">
        <v>60</v>
      </c>
      <c r="K323" s="3"/>
      <c r="L323" s="3"/>
    </row>
    <row r="324" spans="1:12" ht="24" customHeight="1">
      <c r="A324" s="4" t="s">
        <v>615</v>
      </c>
      <c r="B324" s="4" t="s">
        <v>69</v>
      </c>
      <c r="C324" s="4" t="s">
        <v>58</v>
      </c>
      <c r="D324" s="4" t="s">
        <v>493</v>
      </c>
      <c r="E324" s="6" t="s">
        <v>195</v>
      </c>
      <c r="F324" s="7">
        <f t="shared" si="44"/>
        <v>27.14</v>
      </c>
      <c r="G324" s="7">
        <v>90</v>
      </c>
      <c r="H324" s="7">
        <f t="shared" si="45"/>
        <v>54</v>
      </c>
      <c r="I324" s="7">
        <f t="shared" si="46"/>
        <v>81.14</v>
      </c>
      <c r="J324" s="7">
        <v>61</v>
      </c>
      <c r="K324" s="3"/>
      <c r="L324" s="3"/>
    </row>
    <row r="325" spans="1:12" ht="24" customHeight="1">
      <c r="A325" s="4" t="s">
        <v>647</v>
      </c>
      <c r="B325" s="4" t="s">
        <v>69</v>
      </c>
      <c r="C325" s="4" t="s">
        <v>58</v>
      </c>
      <c r="D325" s="4" t="s">
        <v>493</v>
      </c>
      <c r="E325" s="6" t="s">
        <v>648</v>
      </c>
      <c r="F325" s="7">
        <f t="shared" si="44"/>
        <v>25.92</v>
      </c>
      <c r="G325" s="7">
        <v>91.8</v>
      </c>
      <c r="H325" s="7">
        <f t="shared" si="45"/>
        <v>55.08</v>
      </c>
      <c r="I325" s="7">
        <f t="shared" si="46"/>
        <v>81</v>
      </c>
      <c r="J325" s="7">
        <v>62</v>
      </c>
      <c r="K325" s="3"/>
      <c r="L325" s="3"/>
    </row>
    <row r="326" spans="1:12" ht="24" customHeight="1">
      <c r="A326" s="4" t="s">
        <v>630</v>
      </c>
      <c r="B326" s="4" t="s">
        <v>69</v>
      </c>
      <c r="C326" s="4" t="s">
        <v>58</v>
      </c>
      <c r="D326" s="4" t="s">
        <v>493</v>
      </c>
      <c r="E326" s="6" t="s">
        <v>24</v>
      </c>
      <c r="F326" s="7">
        <f t="shared" si="44"/>
        <v>26.8</v>
      </c>
      <c r="G326" s="7">
        <v>90.2</v>
      </c>
      <c r="H326" s="7">
        <f t="shared" si="45"/>
        <v>54.12</v>
      </c>
      <c r="I326" s="7">
        <f t="shared" si="46"/>
        <v>80.92</v>
      </c>
      <c r="J326" s="7">
        <v>63</v>
      </c>
      <c r="K326" s="3"/>
      <c r="L326" s="3"/>
    </row>
    <row r="327" spans="1:12" ht="24" customHeight="1">
      <c r="A327" s="4" t="s">
        <v>646</v>
      </c>
      <c r="B327" s="4" t="s">
        <v>69</v>
      </c>
      <c r="C327" s="4" t="s">
        <v>58</v>
      </c>
      <c r="D327" s="4" t="s">
        <v>493</v>
      </c>
      <c r="E327" s="6" t="s">
        <v>380</v>
      </c>
      <c r="F327" s="7">
        <f t="shared" si="44"/>
        <v>26.04</v>
      </c>
      <c r="G327" s="7">
        <v>91.4</v>
      </c>
      <c r="H327" s="7">
        <f t="shared" si="45"/>
        <v>54.84</v>
      </c>
      <c r="I327" s="7">
        <f t="shared" si="46"/>
        <v>80.88</v>
      </c>
      <c r="J327" s="7">
        <v>64</v>
      </c>
      <c r="K327" s="3"/>
      <c r="L327" s="3"/>
    </row>
    <row r="328" spans="1:12" ht="24" customHeight="1">
      <c r="A328" s="4" t="s">
        <v>618</v>
      </c>
      <c r="B328" s="4" t="s">
        <v>69</v>
      </c>
      <c r="C328" s="4" t="s">
        <v>58</v>
      </c>
      <c r="D328" s="4" t="s">
        <v>493</v>
      </c>
      <c r="E328" s="6" t="s">
        <v>81</v>
      </c>
      <c r="F328" s="7">
        <f t="shared" ref="F328:F359" si="47">E328*0.4</f>
        <v>27.12</v>
      </c>
      <c r="G328" s="7">
        <v>89.4</v>
      </c>
      <c r="H328" s="7">
        <f t="shared" ref="H328:H359" si="48">G328*0.6</f>
        <v>53.64</v>
      </c>
      <c r="I328" s="7">
        <f t="shared" ref="I328:I359" si="49">F328+H328</f>
        <v>80.760000000000005</v>
      </c>
      <c r="J328" s="7">
        <v>65</v>
      </c>
      <c r="K328" s="3"/>
      <c r="L328" s="3"/>
    </row>
    <row r="329" spans="1:12" ht="24" customHeight="1">
      <c r="A329" s="4" t="s">
        <v>644</v>
      </c>
      <c r="B329" s="4" t="s">
        <v>69</v>
      </c>
      <c r="C329" s="4" t="s">
        <v>58</v>
      </c>
      <c r="D329" s="4" t="s">
        <v>493</v>
      </c>
      <c r="E329" s="6" t="s">
        <v>643</v>
      </c>
      <c r="F329" s="7">
        <f t="shared" si="47"/>
        <v>26.28</v>
      </c>
      <c r="G329" s="7">
        <v>90.8</v>
      </c>
      <c r="H329" s="7">
        <f t="shared" si="48"/>
        <v>54.48</v>
      </c>
      <c r="I329" s="7">
        <f t="shared" si="49"/>
        <v>80.759999999999991</v>
      </c>
      <c r="J329" s="7">
        <v>65</v>
      </c>
      <c r="K329" s="3"/>
      <c r="L329" s="3"/>
    </row>
    <row r="330" spans="1:12" ht="24" customHeight="1">
      <c r="A330" s="4" t="s">
        <v>658</v>
      </c>
      <c r="B330" s="4" t="s">
        <v>69</v>
      </c>
      <c r="C330" s="4" t="s">
        <v>58</v>
      </c>
      <c r="D330" s="4" t="s">
        <v>493</v>
      </c>
      <c r="E330" s="6" t="s">
        <v>274</v>
      </c>
      <c r="F330" s="7">
        <f t="shared" si="47"/>
        <v>25.42</v>
      </c>
      <c r="G330" s="7">
        <v>92.2</v>
      </c>
      <c r="H330" s="7">
        <f t="shared" si="48"/>
        <v>55.32</v>
      </c>
      <c r="I330" s="7">
        <f t="shared" si="49"/>
        <v>80.740000000000009</v>
      </c>
      <c r="J330" s="7">
        <v>67</v>
      </c>
      <c r="K330" s="3"/>
      <c r="L330" s="3"/>
    </row>
    <row r="331" spans="1:12" ht="24" customHeight="1">
      <c r="A331" s="4" t="s">
        <v>612</v>
      </c>
      <c r="B331" s="4" t="s">
        <v>69</v>
      </c>
      <c r="C331" s="4" t="s">
        <v>58</v>
      </c>
      <c r="D331" s="4" t="s">
        <v>493</v>
      </c>
      <c r="E331" s="6" t="s">
        <v>253</v>
      </c>
      <c r="F331" s="7">
        <f t="shared" si="47"/>
        <v>27.24</v>
      </c>
      <c r="G331" s="7">
        <v>89</v>
      </c>
      <c r="H331" s="7">
        <f t="shared" si="48"/>
        <v>53.4</v>
      </c>
      <c r="I331" s="7">
        <f t="shared" si="49"/>
        <v>80.64</v>
      </c>
      <c r="J331" s="7">
        <v>68</v>
      </c>
      <c r="K331" s="3"/>
      <c r="L331" s="3"/>
    </row>
    <row r="332" spans="1:12" ht="24" customHeight="1">
      <c r="A332" s="4" t="s">
        <v>626</v>
      </c>
      <c r="B332" s="4" t="s">
        <v>69</v>
      </c>
      <c r="C332" s="4" t="s">
        <v>58</v>
      </c>
      <c r="D332" s="4" t="s">
        <v>493</v>
      </c>
      <c r="E332" s="6" t="s">
        <v>627</v>
      </c>
      <c r="F332" s="7">
        <f t="shared" si="47"/>
        <v>26.880000000000003</v>
      </c>
      <c r="G332" s="7">
        <v>89.6</v>
      </c>
      <c r="H332" s="7">
        <f t="shared" si="48"/>
        <v>53.76</v>
      </c>
      <c r="I332" s="7">
        <f t="shared" si="49"/>
        <v>80.64</v>
      </c>
      <c r="J332" s="7">
        <v>68</v>
      </c>
      <c r="K332" s="3"/>
      <c r="L332" s="3"/>
    </row>
    <row r="333" spans="1:12" ht="24" customHeight="1">
      <c r="A333" s="4" t="s">
        <v>596</v>
      </c>
      <c r="B333" s="4" t="s">
        <v>69</v>
      </c>
      <c r="C333" s="4" t="s">
        <v>58</v>
      </c>
      <c r="D333" s="4" t="s">
        <v>493</v>
      </c>
      <c r="E333" s="6" t="s">
        <v>314</v>
      </c>
      <c r="F333" s="7">
        <f t="shared" si="47"/>
        <v>27.700000000000003</v>
      </c>
      <c r="G333" s="7">
        <v>88.2</v>
      </c>
      <c r="H333" s="7">
        <f t="shared" si="48"/>
        <v>52.92</v>
      </c>
      <c r="I333" s="7">
        <f t="shared" si="49"/>
        <v>80.62</v>
      </c>
      <c r="J333" s="7">
        <v>70</v>
      </c>
      <c r="K333" s="3"/>
      <c r="L333" s="3"/>
    </row>
    <row r="334" spans="1:12" ht="24" customHeight="1">
      <c r="A334" s="4" t="s">
        <v>545</v>
      </c>
      <c r="B334" s="4" t="s">
        <v>69</v>
      </c>
      <c r="C334" s="4" t="s">
        <v>58</v>
      </c>
      <c r="D334" s="4" t="s">
        <v>493</v>
      </c>
      <c r="E334" s="6" t="s">
        <v>546</v>
      </c>
      <c r="F334" s="7">
        <f t="shared" si="47"/>
        <v>28.92</v>
      </c>
      <c r="G334" s="7">
        <v>85.8</v>
      </c>
      <c r="H334" s="7">
        <f t="shared" si="48"/>
        <v>51.48</v>
      </c>
      <c r="I334" s="7">
        <f t="shared" si="49"/>
        <v>80.400000000000006</v>
      </c>
      <c r="J334" s="7">
        <v>71</v>
      </c>
      <c r="K334" s="3"/>
      <c r="L334" s="3"/>
    </row>
    <row r="335" spans="1:12" ht="24" customHeight="1">
      <c r="A335" s="4" t="s">
        <v>531</v>
      </c>
      <c r="B335" s="4" t="s">
        <v>69</v>
      </c>
      <c r="C335" s="4" t="s">
        <v>58</v>
      </c>
      <c r="D335" s="4" t="s">
        <v>493</v>
      </c>
      <c r="E335" s="6" t="s">
        <v>532</v>
      </c>
      <c r="F335" s="7">
        <f t="shared" si="47"/>
        <v>29.34</v>
      </c>
      <c r="G335" s="7">
        <v>84.6</v>
      </c>
      <c r="H335" s="7">
        <f t="shared" si="48"/>
        <v>50.76</v>
      </c>
      <c r="I335" s="7">
        <f t="shared" si="49"/>
        <v>80.099999999999994</v>
      </c>
      <c r="J335" s="7">
        <v>72</v>
      </c>
      <c r="K335" s="3"/>
      <c r="L335" s="3"/>
    </row>
    <row r="336" spans="1:12" ht="24" customHeight="1">
      <c r="A336" s="4" t="s">
        <v>649</v>
      </c>
      <c r="B336" s="4" t="s">
        <v>69</v>
      </c>
      <c r="C336" s="4" t="s">
        <v>58</v>
      </c>
      <c r="D336" s="4" t="s">
        <v>493</v>
      </c>
      <c r="E336" s="6" t="s">
        <v>650</v>
      </c>
      <c r="F336" s="7">
        <f t="shared" si="47"/>
        <v>25.82</v>
      </c>
      <c r="G336" s="7">
        <v>90</v>
      </c>
      <c r="H336" s="7">
        <f t="shared" si="48"/>
        <v>54</v>
      </c>
      <c r="I336" s="7">
        <f t="shared" si="49"/>
        <v>79.819999999999993</v>
      </c>
      <c r="J336" s="7">
        <v>73</v>
      </c>
      <c r="K336" s="3"/>
      <c r="L336" s="3"/>
    </row>
    <row r="337" spans="1:12" ht="24" customHeight="1">
      <c r="A337" s="4" t="s">
        <v>542</v>
      </c>
      <c r="B337" s="4" t="s">
        <v>69</v>
      </c>
      <c r="C337" s="4" t="s">
        <v>58</v>
      </c>
      <c r="D337" s="4" t="s">
        <v>493</v>
      </c>
      <c r="E337" s="6" t="s">
        <v>43</v>
      </c>
      <c r="F337" s="7">
        <f t="shared" si="47"/>
        <v>29</v>
      </c>
      <c r="G337" s="7">
        <v>84.6</v>
      </c>
      <c r="H337" s="7">
        <f t="shared" si="48"/>
        <v>50.76</v>
      </c>
      <c r="I337" s="7">
        <f t="shared" si="49"/>
        <v>79.759999999999991</v>
      </c>
      <c r="J337" s="7">
        <v>74</v>
      </c>
      <c r="K337" s="3"/>
      <c r="L337" s="3"/>
    </row>
    <row r="338" spans="1:12" ht="24" customHeight="1">
      <c r="A338" s="4" t="s">
        <v>638</v>
      </c>
      <c r="B338" s="4" t="s">
        <v>69</v>
      </c>
      <c r="C338" s="4" t="s">
        <v>58</v>
      </c>
      <c r="D338" s="4" t="s">
        <v>493</v>
      </c>
      <c r="E338" s="6" t="s">
        <v>21</v>
      </c>
      <c r="F338" s="7">
        <f t="shared" si="47"/>
        <v>26.400000000000002</v>
      </c>
      <c r="G338" s="7">
        <v>88.6</v>
      </c>
      <c r="H338" s="7">
        <f t="shared" si="48"/>
        <v>53.16</v>
      </c>
      <c r="I338" s="7">
        <f t="shared" si="49"/>
        <v>79.56</v>
      </c>
      <c r="J338" s="7">
        <v>75</v>
      </c>
      <c r="K338" s="3"/>
      <c r="L338" s="3"/>
    </row>
    <row r="339" spans="1:12" ht="24" customHeight="1">
      <c r="A339" s="4" t="s">
        <v>654</v>
      </c>
      <c r="B339" s="4" t="s">
        <v>69</v>
      </c>
      <c r="C339" s="4" t="s">
        <v>58</v>
      </c>
      <c r="D339" s="4" t="s">
        <v>493</v>
      </c>
      <c r="E339" s="6" t="s">
        <v>655</v>
      </c>
      <c r="F339" s="7">
        <f t="shared" si="47"/>
        <v>25.580000000000002</v>
      </c>
      <c r="G339" s="7">
        <v>89.4</v>
      </c>
      <c r="H339" s="7">
        <f t="shared" si="48"/>
        <v>53.64</v>
      </c>
      <c r="I339" s="7">
        <f t="shared" si="49"/>
        <v>79.22</v>
      </c>
      <c r="J339" s="7">
        <v>76</v>
      </c>
      <c r="K339" s="3"/>
      <c r="L339" s="3"/>
    </row>
    <row r="340" spans="1:12" ht="24" customHeight="1">
      <c r="A340" s="4" t="s">
        <v>642</v>
      </c>
      <c r="B340" s="4" t="s">
        <v>69</v>
      </c>
      <c r="C340" s="4" t="s">
        <v>58</v>
      </c>
      <c r="D340" s="4" t="s">
        <v>493</v>
      </c>
      <c r="E340" s="6" t="s">
        <v>643</v>
      </c>
      <c r="F340" s="7">
        <f t="shared" si="47"/>
        <v>26.28</v>
      </c>
      <c r="G340" s="7">
        <v>88.2</v>
      </c>
      <c r="H340" s="7">
        <f t="shared" si="48"/>
        <v>52.92</v>
      </c>
      <c r="I340" s="7">
        <f t="shared" si="49"/>
        <v>79.2</v>
      </c>
      <c r="J340" s="7">
        <v>77</v>
      </c>
      <c r="K340" s="3"/>
      <c r="L340" s="3"/>
    </row>
    <row r="341" spans="1:12" ht="24" customHeight="1">
      <c r="A341" s="4" t="s">
        <v>570</v>
      </c>
      <c r="B341" s="4" t="s">
        <v>69</v>
      </c>
      <c r="C341" s="4" t="s">
        <v>58</v>
      </c>
      <c r="D341" s="4" t="s">
        <v>493</v>
      </c>
      <c r="E341" s="6" t="s">
        <v>571</v>
      </c>
      <c r="F341" s="7">
        <f t="shared" si="47"/>
        <v>28.439999999999998</v>
      </c>
      <c r="G341" s="7">
        <v>84.6</v>
      </c>
      <c r="H341" s="7">
        <f t="shared" si="48"/>
        <v>50.76</v>
      </c>
      <c r="I341" s="7">
        <f t="shared" si="49"/>
        <v>79.199999999999989</v>
      </c>
      <c r="J341" s="7">
        <v>77</v>
      </c>
      <c r="K341" s="3"/>
      <c r="L341" s="3"/>
    </row>
    <row r="342" spans="1:12" ht="24" customHeight="1">
      <c r="A342" s="4" t="s">
        <v>522</v>
      </c>
      <c r="B342" s="4" t="s">
        <v>69</v>
      </c>
      <c r="C342" s="4" t="s">
        <v>58</v>
      </c>
      <c r="D342" s="4" t="s">
        <v>493</v>
      </c>
      <c r="E342" s="6" t="s">
        <v>523</v>
      </c>
      <c r="F342" s="7">
        <f t="shared" si="47"/>
        <v>29.78</v>
      </c>
      <c r="G342" s="7">
        <v>82.2</v>
      </c>
      <c r="H342" s="7">
        <f t="shared" si="48"/>
        <v>49.32</v>
      </c>
      <c r="I342" s="7">
        <f t="shared" si="49"/>
        <v>79.099999999999994</v>
      </c>
      <c r="J342" s="7">
        <v>79</v>
      </c>
      <c r="K342" s="3"/>
      <c r="L342" s="3"/>
    </row>
    <row r="343" spans="1:12" ht="24" customHeight="1">
      <c r="A343" s="4" t="s">
        <v>639</v>
      </c>
      <c r="B343" s="4" t="s">
        <v>69</v>
      </c>
      <c r="C343" s="4" t="s">
        <v>58</v>
      </c>
      <c r="D343" s="4" t="s">
        <v>493</v>
      </c>
      <c r="E343" s="6" t="s">
        <v>21</v>
      </c>
      <c r="F343" s="7">
        <f t="shared" si="47"/>
        <v>26.400000000000002</v>
      </c>
      <c r="G343" s="7">
        <v>87.8</v>
      </c>
      <c r="H343" s="7">
        <f t="shared" si="48"/>
        <v>52.68</v>
      </c>
      <c r="I343" s="7">
        <f t="shared" si="49"/>
        <v>79.08</v>
      </c>
      <c r="J343" s="7">
        <v>80</v>
      </c>
      <c r="K343" s="3"/>
      <c r="L343" s="3"/>
    </row>
    <row r="344" spans="1:12" ht="24" customHeight="1">
      <c r="A344" s="4" t="s">
        <v>549</v>
      </c>
      <c r="B344" s="4" t="s">
        <v>69</v>
      </c>
      <c r="C344" s="4" t="s">
        <v>58</v>
      </c>
      <c r="D344" s="4" t="s">
        <v>493</v>
      </c>
      <c r="E344" s="6" t="s">
        <v>550</v>
      </c>
      <c r="F344" s="7">
        <f t="shared" si="47"/>
        <v>28.880000000000003</v>
      </c>
      <c r="G344" s="7">
        <v>83.4</v>
      </c>
      <c r="H344" s="7">
        <f t="shared" si="48"/>
        <v>50.04</v>
      </c>
      <c r="I344" s="7">
        <f t="shared" si="49"/>
        <v>78.92</v>
      </c>
      <c r="J344" s="7">
        <v>81</v>
      </c>
      <c r="K344" s="3"/>
      <c r="L344" s="3"/>
    </row>
    <row r="345" spans="1:12" ht="24" customHeight="1">
      <c r="A345" s="4" t="s">
        <v>633</v>
      </c>
      <c r="B345" s="4" t="s">
        <v>69</v>
      </c>
      <c r="C345" s="4" t="s">
        <v>58</v>
      </c>
      <c r="D345" s="4" t="s">
        <v>493</v>
      </c>
      <c r="E345" s="6" t="s">
        <v>261</v>
      </c>
      <c r="F345" s="7">
        <f t="shared" si="47"/>
        <v>26.560000000000002</v>
      </c>
      <c r="G345" s="7">
        <v>87.2</v>
      </c>
      <c r="H345" s="7">
        <f t="shared" si="48"/>
        <v>52.32</v>
      </c>
      <c r="I345" s="7">
        <f t="shared" si="49"/>
        <v>78.88</v>
      </c>
      <c r="J345" s="7">
        <v>82</v>
      </c>
      <c r="K345" s="3"/>
      <c r="L345" s="3"/>
    </row>
    <row r="346" spans="1:12" ht="24" customHeight="1">
      <c r="A346" s="4" t="s">
        <v>635</v>
      </c>
      <c r="B346" s="4" t="s">
        <v>69</v>
      </c>
      <c r="C346" s="4" t="s">
        <v>58</v>
      </c>
      <c r="D346" s="4" t="s">
        <v>493</v>
      </c>
      <c r="E346" s="6" t="s">
        <v>634</v>
      </c>
      <c r="F346" s="7">
        <f t="shared" si="47"/>
        <v>26.54</v>
      </c>
      <c r="G346" s="7">
        <v>87.2</v>
      </c>
      <c r="H346" s="7">
        <f t="shared" si="48"/>
        <v>52.32</v>
      </c>
      <c r="I346" s="7">
        <f t="shared" si="49"/>
        <v>78.86</v>
      </c>
      <c r="J346" s="7">
        <v>83</v>
      </c>
      <c r="K346" s="3"/>
      <c r="L346" s="3"/>
    </row>
    <row r="347" spans="1:12" ht="24" customHeight="1">
      <c r="A347" s="4" t="s">
        <v>575</v>
      </c>
      <c r="B347" s="4" t="s">
        <v>69</v>
      </c>
      <c r="C347" s="4" t="s">
        <v>58</v>
      </c>
      <c r="D347" s="4" t="s">
        <v>493</v>
      </c>
      <c r="E347" s="6" t="s">
        <v>310</v>
      </c>
      <c r="F347" s="7">
        <f t="shared" si="47"/>
        <v>28.380000000000003</v>
      </c>
      <c r="G347" s="7">
        <v>84</v>
      </c>
      <c r="H347" s="7">
        <f t="shared" si="48"/>
        <v>50.4</v>
      </c>
      <c r="I347" s="7">
        <f t="shared" si="49"/>
        <v>78.78</v>
      </c>
      <c r="J347" s="7">
        <v>84</v>
      </c>
      <c r="K347" s="3"/>
      <c r="L347" s="3"/>
    </row>
    <row r="348" spans="1:12" ht="24" customHeight="1">
      <c r="A348" s="4" t="s">
        <v>605</v>
      </c>
      <c r="B348" s="4" t="s">
        <v>69</v>
      </c>
      <c r="C348" s="4" t="s">
        <v>58</v>
      </c>
      <c r="D348" s="4" t="s">
        <v>493</v>
      </c>
      <c r="E348" s="6" t="s">
        <v>606</v>
      </c>
      <c r="F348" s="7">
        <f t="shared" si="47"/>
        <v>27.42</v>
      </c>
      <c r="G348" s="7">
        <v>85.6</v>
      </c>
      <c r="H348" s="7">
        <f t="shared" si="48"/>
        <v>51.359999999999992</v>
      </c>
      <c r="I348" s="7">
        <f t="shared" si="49"/>
        <v>78.78</v>
      </c>
      <c r="J348" s="7">
        <v>84</v>
      </c>
      <c r="K348" s="3"/>
      <c r="L348" s="3"/>
    </row>
    <row r="349" spans="1:12" ht="24" customHeight="1">
      <c r="A349" s="4" t="s">
        <v>651</v>
      </c>
      <c r="B349" s="4" t="s">
        <v>69</v>
      </c>
      <c r="C349" s="4" t="s">
        <v>58</v>
      </c>
      <c r="D349" s="4" t="s">
        <v>493</v>
      </c>
      <c r="E349" s="6" t="s">
        <v>652</v>
      </c>
      <c r="F349" s="7">
        <f t="shared" si="47"/>
        <v>25.660000000000004</v>
      </c>
      <c r="G349" s="7">
        <v>88.4</v>
      </c>
      <c r="H349" s="7">
        <f t="shared" si="48"/>
        <v>53.04</v>
      </c>
      <c r="I349" s="7">
        <f t="shared" si="49"/>
        <v>78.7</v>
      </c>
      <c r="J349" s="7">
        <v>86</v>
      </c>
      <c r="K349" s="3"/>
      <c r="L349" s="3"/>
    </row>
    <row r="350" spans="1:12" ht="24" customHeight="1">
      <c r="A350" s="4" t="s">
        <v>614</v>
      </c>
      <c r="B350" s="4" t="s">
        <v>69</v>
      </c>
      <c r="C350" s="4" t="s">
        <v>58</v>
      </c>
      <c r="D350" s="4" t="s">
        <v>493</v>
      </c>
      <c r="E350" s="6" t="s">
        <v>192</v>
      </c>
      <c r="F350" s="7">
        <f t="shared" si="47"/>
        <v>27.22</v>
      </c>
      <c r="G350" s="7">
        <v>85.8</v>
      </c>
      <c r="H350" s="7">
        <f t="shared" si="48"/>
        <v>51.48</v>
      </c>
      <c r="I350" s="7">
        <f t="shared" si="49"/>
        <v>78.699999999999989</v>
      </c>
      <c r="J350" s="7">
        <v>86</v>
      </c>
      <c r="K350" s="3"/>
      <c r="L350" s="3"/>
    </row>
    <row r="351" spans="1:12" ht="24" customHeight="1">
      <c r="A351" s="4" t="s">
        <v>631</v>
      </c>
      <c r="B351" s="4" t="s">
        <v>69</v>
      </c>
      <c r="C351" s="4" t="s">
        <v>58</v>
      </c>
      <c r="D351" s="4" t="s">
        <v>493</v>
      </c>
      <c r="E351" s="6" t="s">
        <v>98</v>
      </c>
      <c r="F351" s="7">
        <f t="shared" si="47"/>
        <v>26.580000000000002</v>
      </c>
      <c r="G351" s="7">
        <v>86.6</v>
      </c>
      <c r="H351" s="7">
        <f t="shared" si="48"/>
        <v>51.959999999999994</v>
      </c>
      <c r="I351" s="7">
        <f t="shared" si="49"/>
        <v>78.539999999999992</v>
      </c>
      <c r="J351" s="7">
        <v>88</v>
      </c>
      <c r="K351" s="3"/>
      <c r="L351" s="3"/>
    </row>
    <row r="352" spans="1:12" ht="24" customHeight="1">
      <c r="A352" s="4" t="s">
        <v>564</v>
      </c>
      <c r="B352" s="4" t="s">
        <v>69</v>
      </c>
      <c r="C352" s="4" t="s">
        <v>58</v>
      </c>
      <c r="D352" s="4" t="s">
        <v>493</v>
      </c>
      <c r="E352" s="6" t="s">
        <v>563</v>
      </c>
      <c r="F352" s="7">
        <f t="shared" si="47"/>
        <v>28.580000000000002</v>
      </c>
      <c r="G352" s="7">
        <v>82.8</v>
      </c>
      <c r="H352" s="7">
        <f t="shared" si="48"/>
        <v>49.68</v>
      </c>
      <c r="I352" s="7">
        <f t="shared" si="49"/>
        <v>78.260000000000005</v>
      </c>
      <c r="J352" s="7">
        <v>89</v>
      </c>
      <c r="K352" s="3"/>
      <c r="L352" s="3"/>
    </row>
    <row r="353" spans="1:12" ht="24" customHeight="1">
      <c r="A353" s="4" t="s">
        <v>637</v>
      </c>
      <c r="B353" s="4" t="s">
        <v>69</v>
      </c>
      <c r="C353" s="4" t="s">
        <v>58</v>
      </c>
      <c r="D353" s="4" t="s">
        <v>493</v>
      </c>
      <c r="E353" s="6" t="s">
        <v>371</v>
      </c>
      <c r="F353" s="7">
        <f t="shared" si="47"/>
        <v>26.439999999999998</v>
      </c>
      <c r="G353" s="7">
        <v>86.2</v>
      </c>
      <c r="H353" s="7">
        <f t="shared" si="48"/>
        <v>51.72</v>
      </c>
      <c r="I353" s="7">
        <f t="shared" si="49"/>
        <v>78.16</v>
      </c>
      <c r="J353" s="7">
        <v>90</v>
      </c>
      <c r="K353" s="3"/>
      <c r="L353" s="3"/>
    </row>
    <row r="354" spans="1:12" ht="24" customHeight="1">
      <c r="A354" s="4" t="s">
        <v>656</v>
      </c>
      <c r="B354" s="4" t="s">
        <v>69</v>
      </c>
      <c r="C354" s="4" t="s">
        <v>58</v>
      </c>
      <c r="D354" s="4" t="s">
        <v>493</v>
      </c>
      <c r="E354" s="6" t="s">
        <v>113</v>
      </c>
      <c r="F354" s="7">
        <f t="shared" si="47"/>
        <v>25.560000000000002</v>
      </c>
      <c r="G354" s="7">
        <v>87.4</v>
      </c>
      <c r="H354" s="7">
        <f t="shared" si="48"/>
        <v>52.440000000000005</v>
      </c>
      <c r="I354" s="7">
        <f t="shared" si="49"/>
        <v>78</v>
      </c>
      <c r="J354" s="7">
        <v>91</v>
      </c>
      <c r="K354" s="3"/>
      <c r="L354" s="3"/>
    </row>
    <row r="355" spans="1:12" ht="24" customHeight="1">
      <c r="A355" s="4" t="s">
        <v>659</v>
      </c>
      <c r="B355" s="4" t="s">
        <v>69</v>
      </c>
      <c r="C355" s="4" t="s">
        <v>58</v>
      </c>
      <c r="D355" s="4" t="s">
        <v>493</v>
      </c>
      <c r="E355" s="6" t="s">
        <v>660</v>
      </c>
      <c r="F355" s="7">
        <f t="shared" si="47"/>
        <v>25.340000000000003</v>
      </c>
      <c r="G355" s="7">
        <v>87.4</v>
      </c>
      <c r="H355" s="7">
        <f t="shared" si="48"/>
        <v>52.440000000000005</v>
      </c>
      <c r="I355" s="7">
        <f t="shared" si="49"/>
        <v>77.78</v>
      </c>
      <c r="J355" s="7">
        <v>92</v>
      </c>
      <c r="K355" s="3"/>
      <c r="L355" s="3"/>
    </row>
    <row r="356" spans="1:12" ht="24" customHeight="1">
      <c r="A356" s="4" t="s">
        <v>640</v>
      </c>
      <c r="B356" s="4" t="s">
        <v>69</v>
      </c>
      <c r="C356" s="4" t="s">
        <v>58</v>
      </c>
      <c r="D356" s="4" t="s">
        <v>493</v>
      </c>
      <c r="E356" s="6" t="s">
        <v>641</v>
      </c>
      <c r="F356" s="7">
        <f t="shared" si="47"/>
        <v>26.3</v>
      </c>
      <c r="G356" s="7">
        <v>85.8</v>
      </c>
      <c r="H356" s="7">
        <f t="shared" si="48"/>
        <v>51.48</v>
      </c>
      <c r="I356" s="7">
        <f t="shared" si="49"/>
        <v>77.78</v>
      </c>
      <c r="J356" s="7">
        <v>92</v>
      </c>
      <c r="K356" s="3"/>
      <c r="L356" s="3"/>
    </row>
    <row r="357" spans="1:12" ht="24" customHeight="1">
      <c r="A357" s="4" t="s">
        <v>576</v>
      </c>
      <c r="B357" s="4" t="s">
        <v>69</v>
      </c>
      <c r="C357" s="4" t="s">
        <v>58</v>
      </c>
      <c r="D357" s="4" t="s">
        <v>493</v>
      </c>
      <c r="E357" s="6" t="s">
        <v>577</v>
      </c>
      <c r="F357" s="7">
        <f t="shared" si="47"/>
        <v>28.360000000000003</v>
      </c>
      <c r="G357" s="7">
        <v>82.2</v>
      </c>
      <c r="H357" s="7">
        <f t="shared" si="48"/>
        <v>49.32</v>
      </c>
      <c r="I357" s="7">
        <f t="shared" si="49"/>
        <v>77.680000000000007</v>
      </c>
      <c r="J357" s="7">
        <v>94</v>
      </c>
      <c r="K357" s="3"/>
      <c r="L357" s="3"/>
    </row>
    <row r="358" spans="1:12" ht="24" customHeight="1">
      <c r="A358" s="4" t="s">
        <v>653</v>
      </c>
      <c r="B358" s="4" t="s">
        <v>69</v>
      </c>
      <c r="C358" s="4" t="s">
        <v>58</v>
      </c>
      <c r="D358" s="4" t="s">
        <v>493</v>
      </c>
      <c r="E358" s="6" t="s">
        <v>652</v>
      </c>
      <c r="F358" s="7">
        <f t="shared" si="47"/>
        <v>25.660000000000004</v>
      </c>
      <c r="G358" s="7">
        <v>86.4</v>
      </c>
      <c r="H358" s="7">
        <f t="shared" si="48"/>
        <v>51.84</v>
      </c>
      <c r="I358" s="7">
        <f t="shared" si="49"/>
        <v>77.5</v>
      </c>
      <c r="J358" s="7">
        <v>95</v>
      </c>
      <c r="K358" s="3"/>
      <c r="L358" s="3"/>
    </row>
    <row r="359" spans="1:12" ht="24" customHeight="1">
      <c r="A359" s="4" t="s">
        <v>611</v>
      </c>
      <c r="B359" s="4" t="s">
        <v>69</v>
      </c>
      <c r="C359" s="4" t="s">
        <v>58</v>
      </c>
      <c r="D359" s="4" t="s">
        <v>493</v>
      </c>
      <c r="E359" s="6" t="s">
        <v>8</v>
      </c>
      <c r="F359" s="7">
        <f t="shared" si="47"/>
        <v>27.28</v>
      </c>
      <c r="G359" s="7">
        <v>83</v>
      </c>
      <c r="H359" s="7">
        <f t="shared" si="48"/>
        <v>49.8</v>
      </c>
      <c r="I359" s="7">
        <f t="shared" si="49"/>
        <v>77.08</v>
      </c>
      <c r="J359" s="7">
        <v>96</v>
      </c>
      <c r="K359" s="3"/>
      <c r="L359" s="3"/>
    </row>
    <row r="360" spans="1:12" ht="24" customHeight="1">
      <c r="A360" s="4" t="s">
        <v>607</v>
      </c>
      <c r="B360" s="4" t="s">
        <v>69</v>
      </c>
      <c r="C360" s="4" t="s">
        <v>58</v>
      </c>
      <c r="D360" s="4" t="s">
        <v>493</v>
      </c>
      <c r="E360" s="6" t="s">
        <v>608</v>
      </c>
      <c r="F360" s="7">
        <f t="shared" ref="F360:F363" si="50">E360*0.4</f>
        <v>27.380000000000003</v>
      </c>
      <c r="G360" s="7">
        <v>82.2</v>
      </c>
      <c r="H360" s="7">
        <f t="shared" ref="H360:H363" si="51">G360*0.6</f>
        <v>49.32</v>
      </c>
      <c r="I360" s="7">
        <f t="shared" ref="I360:I363" si="52">F360+H360</f>
        <v>76.7</v>
      </c>
      <c r="J360" s="7">
        <v>97</v>
      </c>
      <c r="K360" s="3"/>
      <c r="L360" s="3"/>
    </row>
    <row r="361" spans="1:12" ht="24" customHeight="1">
      <c r="A361" s="4" t="s">
        <v>645</v>
      </c>
      <c r="B361" s="4" t="s">
        <v>69</v>
      </c>
      <c r="C361" s="4" t="s">
        <v>58</v>
      </c>
      <c r="D361" s="4" t="s">
        <v>493</v>
      </c>
      <c r="E361" s="6" t="s">
        <v>271</v>
      </c>
      <c r="F361" s="7">
        <f t="shared" si="50"/>
        <v>26.080000000000002</v>
      </c>
      <c r="G361" s="7">
        <v>83</v>
      </c>
      <c r="H361" s="7">
        <f t="shared" si="51"/>
        <v>49.8</v>
      </c>
      <c r="I361" s="7">
        <f t="shared" si="52"/>
        <v>75.88</v>
      </c>
      <c r="J361" s="7">
        <v>98</v>
      </c>
      <c r="K361" s="3"/>
      <c r="L361" s="3"/>
    </row>
    <row r="362" spans="1:12" ht="24" customHeight="1">
      <c r="A362" s="4" t="s">
        <v>657</v>
      </c>
      <c r="B362" s="4" t="s">
        <v>69</v>
      </c>
      <c r="C362" s="4" t="s">
        <v>58</v>
      </c>
      <c r="D362" s="4" t="s">
        <v>493</v>
      </c>
      <c r="E362" s="6" t="s">
        <v>119</v>
      </c>
      <c r="F362" s="7">
        <f t="shared" si="50"/>
        <v>25.44</v>
      </c>
      <c r="G362" s="7">
        <v>83.8</v>
      </c>
      <c r="H362" s="7">
        <f t="shared" si="51"/>
        <v>50.279999999999994</v>
      </c>
      <c r="I362" s="7">
        <f t="shared" si="52"/>
        <v>75.72</v>
      </c>
      <c r="J362" s="7">
        <v>99</v>
      </c>
      <c r="K362" s="3"/>
      <c r="L362" s="3"/>
    </row>
    <row r="363" spans="1:12" ht="24" customHeight="1">
      <c r="A363" s="4" t="s">
        <v>661</v>
      </c>
      <c r="B363" s="4" t="s">
        <v>69</v>
      </c>
      <c r="C363" s="4" t="s">
        <v>58</v>
      </c>
      <c r="D363" s="4" t="s">
        <v>493</v>
      </c>
      <c r="E363" s="6" t="s">
        <v>662</v>
      </c>
      <c r="F363" s="7">
        <f t="shared" si="50"/>
        <v>25.3</v>
      </c>
      <c r="G363" s="7">
        <v>83.6</v>
      </c>
      <c r="H363" s="7">
        <f t="shared" si="51"/>
        <v>50.16</v>
      </c>
      <c r="I363" s="7">
        <f t="shared" si="52"/>
        <v>75.459999999999994</v>
      </c>
      <c r="J363" s="7">
        <v>100</v>
      </c>
      <c r="K363" s="3"/>
      <c r="L363" s="3"/>
    </row>
    <row r="364" spans="1:12" ht="24" customHeight="1">
      <c r="A364" s="4" t="s">
        <v>516</v>
      </c>
      <c r="B364" s="4" t="s">
        <v>69</v>
      </c>
      <c r="C364" s="4" t="s">
        <v>58</v>
      </c>
      <c r="D364" s="4" t="s">
        <v>493</v>
      </c>
      <c r="E364" s="6" t="s">
        <v>517</v>
      </c>
      <c r="F364" s="7"/>
      <c r="G364" s="7"/>
      <c r="H364" s="7"/>
      <c r="I364" s="7"/>
      <c r="J364" s="26" t="s">
        <v>909</v>
      </c>
      <c r="K364" s="3"/>
      <c r="L364" s="3"/>
    </row>
    <row r="365" spans="1:12" ht="24" customHeight="1">
      <c r="A365" s="4" t="s">
        <v>525</v>
      </c>
      <c r="B365" s="4" t="s">
        <v>69</v>
      </c>
      <c r="C365" s="4" t="s">
        <v>58</v>
      </c>
      <c r="D365" s="4" t="s">
        <v>493</v>
      </c>
      <c r="E365" s="6" t="s">
        <v>229</v>
      </c>
      <c r="F365" s="7"/>
      <c r="G365" s="7"/>
      <c r="H365" s="7"/>
      <c r="I365" s="7"/>
      <c r="J365" s="26" t="s">
        <v>909</v>
      </c>
      <c r="K365" s="3"/>
      <c r="L365" s="3"/>
    </row>
    <row r="366" spans="1:12" ht="24" customHeight="1">
      <c r="A366" s="4" t="s">
        <v>527</v>
      </c>
      <c r="B366" s="4" t="s">
        <v>69</v>
      </c>
      <c r="C366" s="4" t="s">
        <v>58</v>
      </c>
      <c r="D366" s="4" t="s">
        <v>493</v>
      </c>
      <c r="E366" s="6" t="s">
        <v>528</v>
      </c>
      <c r="F366" s="7"/>
      <c r="G366" s="7"/>
      <c r="H366" s="7"/>
      <c r="I366" s="7"/>
      <c r="J366" s="26" t="s">
        <v>909</v>
      </c>
      <c r="K366" s="3"/>
      <c r="L366" s="3"/>
    </row>
    <row r="367" spans="1:12" ht="24" customHeight="1">
      <c r="A367" s="4" t="s">
        <v>554</v>
      </c>
      <c r="B367" s="4" t="s">
        <v>69</v>
      </c>
      <c r="C367" s="4" t="s">
        <v>58</v>
      </c>
      <c r="D367" s="4" t="s">
        <v>493</v>
      </c>
      <c r="E367" s="6" t="s">
        <v>64</v>
      </c>
      <c r="F367" s="7"/>
      <c r="G367" s="7"/>
      <c r="H367" s="7"/>
      <c r="I367" s="7"/>
      <c r="J367" s="26" t="s">
        <v>909</v>
      </c>
      <c r="K367" s="3"/>
      <c r="L367" s="3"/>
    </row>
    <row r="368" spans="1:12" ht="24" customHeight="1">
      <c r="A368" s="4" t="s">
        <v>572</v>
      </c>
      <c r="B368" s="4" t="s">
        <v>69</v>
      </c>
      <c r="C368" s="4" t="s">
        <v>58</v>
      </c>
      <c r="D368" s="4" t="s">
        <v>493</v>
      </c>
      <c r="E368" s="6" t="s">
        <v>573</v>
      </c>
      <c r="F368" s="7"/>
      <c r="G368" s="7"/>
      <c r="H368" s="7"/>
      <c r="I368" s="7"/>
      <c r="J368" s="26" t="s">
        <v>909</v>
      </c>
      <c r="K368" s="3"/>
      <c r="L368" s="3"/>
    </row>
    <row r="369" spans="1:12" ht="24" customHeight="1">
      <c r="A369" s="4" t="s">
        <v>584</v>
      </c>
      <c r="B369" s="4" t="s">
        <v>69</v>
      </c>
      <c r="C369" s="4" t="s">
        <v>58</v>
      </c>
      <c r="D369" s="4" t="s">
        <v>493</v>
      </c>
      <c r="E369" s="6" t="s">
        <v>585</v>
      </c>
      <c r="F369" s="7"/>
      <c r="G369" s="7"/>
      <c r="H369" s="7"/>
      <c r="I369" s="7"/>
      <c r="J369" s="26" t="s">
        <v>909</v>
      </c>
      <c r="K369" s="3"/>
      <c r="L369" s="3"/>
    </row>
    <row r="370" spans="1:12" ht="24" customHeight="1">
      <c r="A370" s="4" t="s">
        <v>586</v>
      </c>
      <c r="B370" s="4" t="s">
        <v>69</v>
      </c>
      <c r="C370" s="4" t="s">
        <v>58</v>
      </c>
      <c r="D370" s="4" t="s">
        <v>493</v>
      </c>
      <c r="E370" s="6" t="s">
        <v>585</v>
      </c>
      <c r="F370" s="7"/>
      <c r="G370" s="7"/>
      <c r="H370" s="7"/>
      <c r="I370" s="7"/>
      <c r="J370" s="26" t="s">
        <v>909</v>
      </c>
      <c r="K370" s="3"/>
      <c r="L370" s="3"/>
    </row>
    <row r="371" spans="1:12" ht="24" customHeight="1">
      <c r="A371" s="4" t="s">
        <v>587</v>
      </c>
      <c r="B371" s="4" t="s">
        <v>69</v>
      </c>
      <c r="C371" s="4" t="s">
        <v>58</v>
      </c>
      <c r="D371" s="4" t="s">
        <v>493</v>
      </c>
      <c r="E371" s="6" t="s">
        <v>330</v>
      </c>
      <c r="F371" s="7"/>
      <c r="G371" s="7"/>
      <c r="H371" s="7"/>
      <c r="I371" s="7"/>
      <c r="J371" s="26" t="s">
        <v>909</v>
      </c>
      <c r="K371" s="3"/>
      <c r="L371" s="3"/>
    </row>
    <row r="372" spans="1:12" ht="24" customHeight="1">
      <c r="A372" s="4" t="s">
        <v>613</v>
      </c>
      <c r="B372" s="4" t="s">
        <v>69</v>
      </c>
      <c r="C372" s="4" t="s">
        <v>58</v>
      </c>
      <c r="D372" s="4" t="s">
        <v>493</v>
      </c>
      <c r="E372" s="6" t="s">
        <v>253</v>
      </c>
      <c r="F372" s="7"/>
      <c r="G372" s="7"/>
      <c r="H372" s="7"/>
      <c r="I372" s="7"/>
      <c r="J372" s="26" t="s">
        <v>909</v>
      </c>
      <c r="K372" s="3"/>
      <c r="L372" s="3"/>
    </row>
    <row r="373" spans="1:12" ht="24" customHeight="1">
      <c r="A373" s="4" t="s">
        <v>622</v>
      </c>
      <c r="B373" s="4" t="s">
        <v>69</v>
      </c>
      <c r="C373" s="4" t="s">
        <v>58</v>
      </c>
      <c r="D373" s="4" t="s">
        <v>493</v>
      </c>
      <c r="E373" s="6" t="s">
        <v>621</v>
      </c>
      <c r="F373" s="7"/>
      <c r="G373" s="7"/>
      <c r="H373" s="7"/>
      <c r="I373" s="7"/>
      <c r="J373" s="26" t="s">
        <v>909</v>
      </c>
      <c r="K373" s="3"/>
      <c r="L373" s="3"/>
    </row>
    <row r="374" spans="1:12" ht="24" customHeight="1">
      <c r="A374" s="4" t="s">
        <v>632</v>
      </c>
      <c r="B374" s="4" t="s">
        <v>69</v>
      </c>
      <c r="C374" s="4" t="s">
        <v>58</v>
      </c>
      <c r="D374" s="4" t="s">
        <v>493</v>
      </c>
      <c r="E374" s="6" t="s">
        <v>261</v>
      </c>
      <c r="F374" s="7"/>
      <c r="G374" s="7"/>
      <c r="H374" s="7"/>
      <c r="I374" s="7"/>
      <c r="J374" s="26" t="s">
        <v>909</v>
      </c>
      <c r="K374" s="3"/>
      <c r="L374" s="3"/>
    </row>
    <row r="375" spans="1:12" ht="24" customHeight="1">
      <c r="A375" s="4" t="s">
        <v>636</v>
      </c>
      <c r="B375" s="4" t="s">
        <v>69</v>
      </c>
      <c r="C375" s="4" t="s">
        <v>58</v>
      </c>
      <c r="D375" s="4" t="s">
        <v>493</v>
      </c>
      <c r="E375" s="6" t="s">
        <v>263</v>
      </c>
      <c r="F375" s="7"/>
      <c r="G375" s="7"/>
      <c r="H375" s="7"/>
      <c r="I375" s="7"/>
      <c r="J375" s="26" t="s">
        <v>909</v>
      </c>
      <c r="K375" s="3"/>
      <c r="L375" s="3"/>
    </row>
    <row r="376" spans="1:12" ht="24" customHeight="1">
      <c r="A376" s="4"/>
      <c r="B376" s="4"/>
      <c r="C376" s="4"/>
      <c r="D376" s="4"/>
      <c r="E376" s="6"/>
      <c r="F376" s="7"/>
      <c r="G376" s="7"/>
      <c r="H376" s="7"/>
      <c r="I376" s="7"/>
      <c r="J376" s="7"/>
      <c r="K376" s="3"/>
      <c r="L376" s="3"/>
    </row>
    <row r="377" spans="1:12" ht="24" customHeight="1">
      <c r="A377" s="4" t="s">
        <v>667</v>
      </c>
      <c r="B377" s="4" t="s">
        <v>40</v>
      </c>
      <c r="C377" s="4" t="s">
        <v>58</v>
      </c>
      <c r="D377" s="4" t="s">
        <v>669</v>
      </c>
      <c r="E377" s="25" t="s">
        <v>668</v>
      </c>
      <c r="F377" s="12">
        <f t="shared" ref="F377:F406" si="53">E377*0.4</f>
        <v>31.980000000000004</v>
      </c>
      <c r="G377" s="12">
        <v>92.8</v>
      </c>
      <c r="H377" s="12">
        <f t="shared" ref="H377:H406" si="54">G377*0.6</f>
        <v>55.68</v>
      </c>
      <c r="I377" s="12">
        <f t="shared" ref="I377:I406" si="55">F377+H377</f>
        <v>87.66</v>
      </c>
      <c r="J377" s="12">
        <v>1</v>
      </c>
      <c r="K377" s="13"/>
      <c r="L377" s="13"/>
    </row>
    <row r="378" spans="1:12" ht="24" customHeight="1">
      <c r="A378" s="4" t="s">
        <v>671</v>
      </c>
      <c r="B378" s="4" t="s">
        <v>40</v>
      </c>
      <c r="C378" s="4" t="s">
        <v>58</v>
      </c>
      <c r="D378" s="4" t="s">
        <v>669</v>
      </c>
      <c r="E378" s="25" t="s">
        <v>511</v>
      </c>
      <c r="F378" s="12">
        <f t="shared" si="53"/>
        <v>30.74</v>
      </c>
      <c r="G378" s="12">
        <v>91.4</v>
      </c>
      <c r="H378" s="12">
        <f t="shared" si="54"/>
        <v>54.84</v>
      </c>
      <c r="I378" s="12">
        <f t="shared" si="55"/>
        <v>85.58</v>
      </c>
      <c r="J378" s="12">
        <v>2</v>
      </c>
      <c r="K378" s="13"/>
      <c r="L378" s="13"/>
    </row>
    <row r="379" spans="1:12" ht="24" customHeight="1">
      <c r="A379" s="4" t="s">
        <v>677</v>
      </c>
      <c r="B379" s="4" t="s">
        <v>40</v>
      </c>
      <c r="C379" s="4" t="s">
        <v>58</v>
      </c>
      <c r="D379" s="4" t="s">
        <v>669</v>
      </c>
      <c r="E379" s="25" t="s">
        <v>528</v>
      </c>
      <c r="F379" s="12">
        <f t="shared" si="53"/>
        <v>29.42</v>
      </c>
      <c r="G379" s="12">
        <v>93</v>
      </c>
      <c r="H379" s="12">
        <f t="shared" si="54"/>
        <v>55.8</v>
      </c>
      <c r="I379" s="12">
        <f t="shared" si="55"/>
        <v>85.22</v>
      </c>
      <c r="J379" s="12">
        <v>3</v>
      </c>
      <c r="K379" s="13"/>
      <c r="L379" s="13"/>
    </row>
    <row r="380" spans="1:12" ht="24" customHeight="1">
      <c r="A380" s="4" t="s">
        <v>674</v>
      </c>
      <c r="B380" s="4" t="s">
        <v>40</v>
      </c>
      <c r="C380" s="4" t="s">
        <v>58</v>
      </c>
      <c r="D380" s="4" t="s">
        <v>669</v>
      </c>
      <c r="E380" s="25" t="s">
        <v>165</v>
      </c>
      <c r="F380" s="12">
        <f t="shared" si="53"/>
        <v>30.04</v>
      </c>
      <c r="G380" s="12">
        <v>90.4</v>
      </c>
      <c r="H380" s="12">
        <f t="shared" si="54"/>
        <v>54.24</v>
      </c>
      <c r="I380" s="12">
        <f t="shared" si="55"/>
        <v>84.28</v>
      </c>
      <c r="J380" s="12">
        <v>4</v>
      </c>
      <c r="K380" s="13"/>
      <c r="L380" s="13"/>
    </row>
    <row r="381" spans="1:12" ht="24" customHeight="1">
      <c r="A381" s="4" t="s">
        <v>675</v>
      </c>
      <c r="B381" s="4" t="s">
        <v>40</v>
      </c>
      <c r="C381" s="4" t="s">
        <v>58</v>
      </c>
      <c r="D381" s="4" t="s">
        <v>669</v>
      </c>
      <c r="E381" s="25" t="s">
        <v>676</v>
      </c>
      <c r="F381" s="12">
        <f t="shared" si="53"/>
        <v>29.860000000000003</v>
      </c>
      <c r="G381" s="12">
        <v>90.2</v>
      </c>
      <c r="H381" s="12">
        <f t="shared" si="54"/>
        <v>54.12</v>
      </c>
      <c r="I381" s="12">
        <f t="shared" si="55"/>
        <v>83.98</v>
      </c>
      <c r="J381" s="12">
        <v>5</v>
      </c>
      <c r="K381" s="13"/>
      <c r="L381" s="13"/>
    </row>
    <row r="382" spans="1:12" ht="24" customHeight="1">
      <c r="A382" s="4" t="s">
        <v>680</v>
      </c>
      <c r="B382" s="4" t="s">
        <v>40</v>
      </c>
      <c r="C382" s="4" t="s">
        <v>58</v>
      </c>
      <c r="D382" s="4" t="s">
        <v>669</v>
      </c>
      <c r="E382" s="25" t="s">
        <v>681</v>
      </c>
      <c r="F382" s="12">
        <f t="shared" si="53"/>
        <v>29.260000000000005</v>
      </c>
      <c r="G382" s="12">
        <v>90.2</v>
      </c>
      <c r="H382" s="12">
        <f t="shared" si="54"/>
        <v>54.12</v>
      </c>
      <c r="I382" s="12">
        <f t="shared" si="55"/>
        <v>83.38</v>
      </c>
      <c r="J382" s="12">
        <v>6</v>
      </c>
      <c r="K382" s="13"/>
      <c r="L382" s="13"/>
    </row>
    <row r="383" spans="1:12" ht="24" customHeight="1">
      <c r="A383" s="4" t="s">
        <v>670</v>
      </c>
      <c r="B383" s="4" t="s">
        <v>40</v>
      </c>
      <c r="C383" s="4" t="s">
        <v>58</v>
      </c>
      <c r="D383" s="4" t="s">
        <v>669</v>
      </c>
      <c r="E383" s="25" t="s">
        <v>507</v>
      </c>
      <c r="F383" s="12">
        <f t="shared" si="53"/>
        <v>30.84</v>
      </c>
      <c r="G383" s="12">
        <v>87</v>
      </c>
      <c r="H383" s="12">
        <f t="shared" si="54"/>
        <v>52.199999999999996</v>
      </c>
      <c r="I383" s="12">
        <f t="shared" si="55"/>
        <v>83.039999999999992</v>
      </c>
      <c r="J383" s="12">
        <v>7</v>
      </c>
      <c r="K383" s="13"/>
      <c r="L383" s="13"/>
    </row>
    <row r="384" spans="1:12" ht="24" customHeight="1">
      <c r="A384" s="4" t="s">
        <v>682</v>
      </c>
      <c r="B384" s="4" t="s">
        <v>40</v>
      </c>
      <c r="C384" s="4" t="s">
        <v>58</v>
      </c>
      <c r="D384" s="4" t="s">
        <v>669</v>
      </c>
      <c r="E384" s="25" t="s">
        <v>580</v>
      </c>
      <c r="F384" s="12">
        <f t="shared" si="53"/>
        <v>28.3</v>
      </c>
      <c r="G384" s="12">
        <v>90.2</v>
      </c>
      <c r="H384" s="12">
        <f t="shared" si="54"/>
        <v>54.12</v>
      </c>
      <c r="I384" s="12">
        <f t="shared" si="55"/>
        <v>82.42</v>
      </c>
      <c r="J384" s="12">
        <v>8</v>
      </c>
      <c r="K384" s="13"/>
      <c r="L384" s="13"/>
    </row>
    <row r="385" spans="1:12" ht="24" customHeight="1">
      <c r="A385" s="4" t="s">
        <v>689</v>
      </c>
      <c r="B385" s="4" t="s">
        <v>40</v>
      </c>
      <c r="C385" s="4" t="s">
        <v>58</v>
      </c>
      <c r="D385" s="4" t="s">
        <v>669</v>
      </c>
      <c r="E385" s="25" t="s">
        <v>690</v>
      </c>
      <c r="F385" s="12">
        <f t="shared" si="53"/>
        <v>26.900000000000002</v>
      </c>
      <c r="G385" s="12">
        <v>92.2</v>
      </c>
      <c r="H385" s="12">
        <f t="shared" si="54"/>
        <v>55.32</v>
      </c>
      <c r="I385" s="12">
        <f t="shared" si="55"/>
        <v>82.22</v>
      </c>
      <c r="J385" s="12">
        <v>9</v>
      </c>
      <c r="K385" s="13"/>
      <c r="L385" s="13"/>
    </row>
    <row r="386" spans="1:12" ht="24" customHeight="1">
      <c r="A386" s="4" t="s">
        <v>687</v>
      </c>
      <c r="B386" s="4" t="s">
        <v>40</v>
      </c>
      <c r="C386" s="4" t="s">
        <v>58</v>
      </c>
      <c r="D386" s="4" t="s">
        <v>669</v>
      </c>
      <c r="E386" s="25" t="s">
        <v>191</v>
      </c>
      <c r="F386" s="12">
        <f t="shared" si="53"/>
        <v>27.460000000000004</v>
      </c>
      <c r="G386" s="12">
        <v>91.2</v>
      </c>
      <c r="H386" s="12">
        <f t="shared" si="54"/>
        <v>54.72</v>
      </c>
      <c r="I386" s="12">
        <f t="shared" si="55"/>
        <v>82.18</v>
      </c>
      <c r="J386" s="12">
        <v>10</v>
      </c>
      <c r="K386" s="13"/>
      <c r="L386" s="13"/>
    </row>
    <row r="387" spans="1:12" ht="24" customHeight="1">
      <c r="A387" s="4" t="s">
        <v>672</v>
      </c>
      <c r="B387" s="4" t="s">
        <v>40</v>
      </c>
      <c r="C387" s="4" t="s">
        <v>58</v>
      </c>
      <c r="D387" s="4" t="s">
        <v>669</v>
      </c>
      <c r="E387" s="25" t="s">
        <v>673</v>
      </c>
      <c r="F387" s="12">
        <f t="shared" si="53"/>
        <v>30.080000000000002</v>
      </c>
      <c r="G387" s="12">
        <v>86.8</v>
      </c>
      <c r="H387" s="12">
        <f t="shared" si="54"/>
        <v>52.08</v>
      </c>
      <c r="I387" s="12">
        <f t="shared" si="55"/>
        <v>82.16</v>
      </c>
      <c r="J387" s="12">
        <v>11</v>
      </c>
      <c r="K387" s="13"/>
      <c r="L387" s="13"/>
    </row>
    <row r="388" spans="1:12" ht="24" customHeight="1">
      <c r="A388" s="4" t="s">
        <v>685</v>
      </c>
      <c r="B388" s="4" t="s">
        <v>40</v>
      </c>
      <c r="C388" s="4" t="s">
        <v>58</v>
      </c>
      <c r="D388" s="4" t="s">
        <v>669</v>
      </c>
      <c r="E388" s="6" t="s">
        <v>686</v>
      </c>
      <c r="F388" s="7">
        <f t="shared" si="53"/>
        <v>27.760000000000005</v>
      </c>
      <c r="G388" s="7">
        <v>90.2</v>
      </c>
      <c r="H388" s="7">
        <f t="shared" si="54"/>
        <v>54.12</v>
      </c>
      <c r="I388" s="7">
        <f t="shared" si="55"/>
        <v>81.88</v>
      </c>
      <c r="J388" s="7">
        <v>12</v>
      </c>
      <c r="K388" s="3"/>
      <c r="L388" s="3"/>
    </row>
    <row r="389" spans="1:12" ht="24" customHeight="1">
      <c r="A389" s="4" t="s">
        <v>683</v>
      </c>
      <c r="B389" s="4" t="s">
        <v>40</v>
      </c>
      <c r="C389" s="4" t="s">
        <v>58</v>
      </c>
      <c r="D389" s="4" t="s">
        <v>669</v>
      </c>
      <c r="E389" s="6" t="s">
        <v>187</v>
      </c>
      <c r="F389" s="7">
        <f t="shared" si="53"/>
        <v>27.939999999999998</v>
      </c>
      <c r="G389" s="7">
        <v>89.6</v>
      </c>
      <c r="H389" s="7">
        <f t="shared" si="54"/>
        <v>53.76</v>
      </c>
      <c r="I389" s="7">
        <f t="shared" si="55"/>
        <v>81.699999999999989</v>
      </c>
      <c r="J389" s="7">
        <v>13</v>
      </c>
      <c r="K389" s="3"/>
      <c r="L389" s="3"/>
    </row>
    <row r="390" spans="1:12" ht="24" customHeight="1">
      <c r="A390" s="4" t="s">
        <v>694</v>
      </c>
      <c r="B390" s="4" t="s">
        <v>40</v>
      </c>
      <c r="C390" s="4" t="s">
        <v>58</v>
      </c>
      <c r="D390" s="4" t="s">
        <v>669</v>
      </c>
      <c r="E390" s="6" t="s">
        <v>376</v>
      </c>
      <c r="F390" s="7">
        <f t="shared" si="53"/>
        <v>26.160000000000004</v>
      </c>
      <c r="G390" s="7">
        <v>92.4</v>
      </c>
      <c r="H390" s="7">
        <f t="shared" si="54"/>
        <v>55.440000000000005</v>
      </c>
      <c r="I390" s="7">
        <f t="shared" si="55"/>
        <v>81.600000000000009</v>
      </c>
      <c r="J390" s="7">
        <v>14</v>
      </c>
      <c r="K390" s="3"/>
      <c r="L390" s="3"/>
    </row>
    <row r="391" spans="1:12" ht="24" customHeight="1">
      <c r="A391" s="4" t="s">
        <v>692</v>
      </c>
      <c r="B391" s="4" t="s">
        <v>40</v>
      </c>
      <c r="C391" s="4" t="s">
        <v>58</v>
      </c>
      <c r="D391" s="4" t="s">
        <v>669</v>
      </c>
      <c r="E391" s="6" t="s">
        <v>24</v>
      </c>
      <c r="F391" s="7">
        <f t="shared" si="53"/>
        <v>26.8</v>
      </c>
      <c r="G391" s="7">
        <v>90.6</v>
      </c>
      <c r="H391" s="7">
        <f t="shared" si="54"/>
        <v>54.359999999999992</v>
      </c>
      <c r="I391" s="7">
        <f t="shared" si="55"/>
        <v>81.16</v>
      </c>
      <c r="J391" s="7">
        <v>15</v>
      </c>
      <c r="K391" s="3"/>
      <c r="L391" s="3"/>
    </row>
    <row r="392" spans="1:12" ht="24" customHeight="1">
      <c r="A392" s="4" t="s">
        <v>684</v>
      </c>
      <c r="B392" s="4" t="s">
        <v>40</v>
      </c>
      <c r="C392" s="4" t="s">
        <v>58</v>
      </c>
      <c r="D392" s="4" t="s">
        <v>669</v>
      </c>
      <c r="E392" s="6" t="s">
        <v>188</v>
      </c>
      <c r="F392" s="7">
        <f t="shared" si="53"/>
        <v>27.92</v>
      </c>
      <c r="G392" s="7">
        <v>88.2</v>
      </c>
      <c r="H392" s="7">
        <f t="shared" si="54"/>
        <v>52.92</v>
      </c>
      <c r="I392" s="7">
        <f t="shared" si="55"/>
        <v>80.84</v>
      </c>
      <c r="J392" s="7">
        <v>16</v>
      </c>
      <c r="K392" s="3"/>
      <c r="L392" s="3"/>
    </row>
    <row r="393" spans="1:12" ht="24" customHeight="1">
      <c r="A393" s="4" t="s">
        <v>688</v>
      </c>
      <c r="B393" s="4" t="s">
        <v>40</v>
      </c>
      <c r="C393" s="4" t="s">
        <v>58</v>
      </c>
      <c r="D393" s="4" t="s">
        <v>669</v>
      </c>
      <c r="E393" s="6" t="s">
        <v>621</v>
      </c>
      <c r="F393" s="7">
        <f t="shared" si="53"/>
        <v>26.980000000000004</v>
      </c>
      <c r="G393" s="7">
        <v>89.6</v>
      </c>
      <c r="H393" s="7">
        <f t="shared" si="54"/>
        <v>53.76</v>
      </c>
      <c r="I393" s="7">
        <f t="shared" si="55"/>
        <v>80.740000000000009</v>
      </c>
      <c r="J393" s="7">
        <v>17</v>
      </c>
      <c r="K393" s="3"/>
      <c r="L393" s="3"/>
    </row>
    <row r="394" spans="1:12" ht="24" customHeight="1">
      <c r="A394" s="4" t="s">
        <v>678</v>
      </c>
      <c r="B394" s="4" t="s">
        <v>40</v>
      </c>
      <c r="C394" s="4" t="s">
        <v>58</v>
      </c>
      <c r="D394" s="4" t="s">
        <v>669</v>
      </c>
      <c r="E394" s="6" t="s">
        <v>679</v>
      </c>
      <c r="F394" s="7">
        <f t="shared" si="53"/>
        <v>29.380000000000003</v>
      </c>
      <c r="G394" s="7">
        <v>85.6</v>
      </c>
      <c r="H394" s="7">
        <f t="shared" si="54"/>
        <v>51.359999999999992</v>
      </c>
      <c r="I394" s="7">
        <f t="shared" si="55"/>
        <v>80.739999999999995</v>
      </c>
      <c r="J394" s="7">
        <v>17</v>
      </c>
      <c r="K394" s="3"/>
      <c r="L394" s="3"/>
    </row>
    <row r="395" spans="1:12" ht="24" customHeight="1">
      <c r="A395" s="4" t="s">
        <v>698</v>
      </c>
      <c r="B395" s="4" t="s">
        <v>40</v>
      </c>
      <c r="C395" s="4" t="s">
        <v>58</v>
      </c>
      <c r="D395" s="4" t="s">
        <v>669</v>
      </c>
      <c r="E395" s="6" t="s">
        <v>395</v>
      </c>
      <c r="F395" s="7">
        <f t="shared" si="53"/>
        <v>25.46</v>
      </c>
      <c r="G395" s="7">
        <v>90.4</v>
      </c>
      <c r="H395" s="7">
        <f t="shared" si="54"/>
        <v>54.24</v>
      </c>
      <c r="I395" s="7">
        <f t="shared" si="55"/>
        <v>79.7</v>
      </c>
      <c r="J395" s="7">
        <v>19</v>
      </c>
      <c r="K395" s="3"/>
      <c r="L395" s="3"/>
    </row>
    <row r="396" spans="1:12" ht="24" customHeight="1">
      <c r="A396" s="4" t="s">
        <v>695</v>
      </c>
      <c r="B396" s="4" t="s">
        <v>40</v>
      </c>
      <c r="C396" s="4" t="s">
        <v>58</v>
      </c>
      <c r="D396" s="4" t="s">
        <v>669</v>
      </c>
      <c r="E396" s="6" t="s">
        <v>307</v>
      </c>
      <c r="F396" s="7">
        <f t="shared" si="53"/>
        <v>26.12</v>
      </c>
      <c r="G396" s="7">
        <v>89</v>
      </c>
      <c r="H396" s="7">
        <f t="shared" si="54"/>
        <v>53.4</v>
      </c>
      <c r="I396" s="7">
        <f t="shared" si="55"/>
        <v>79.52</v>
      </c>
      <c r="J396" s="7">
        <v>20</v>
      </c>
      <c r="K396" s="3"/>
      <c r="L396" s="3"/>
    </row>
    <row r="397" spans="1:12" ht="24" customHeight="1">
      <c r="A397" s="4" t="s">
        <v>701</v>
      </c>
      <c r="B397" s="4" t="s">
        <v>40</v>
      </c>
      <c r="C397" s="4" t="s">
        <v>58</v>
      </c>
      <c r="D397" s="4" t="s">
        <v>669</v>
      </c>
      <c r="E397" s="6" t="s">
        <v>660</v>
      </c>
      <c r="F397" s="7">
        <f t="shared" si="53"/>
        <v>25.340000000000003</v>
      </c>
      <c r="G397" s="7">
        <v>90.2</v>
      </c>
      <c r="H397" s="7">
        <f t="shared" si="54"/>
        <v>54.12</v>
      </c>
      <c r="I397" s="7">
        <f t="shared" si="55"/>
        <v>79.460000000000008</v>
      </c>
      <c r="J397" s="7">
        <v>21</v>
      </c>
      <c r="K397" s="3"/>
      <c r="L397" s="3"/>
    </row>
    <row r="398" spans="1:12" ht="24" customHeight="1">
      <c r="A398" s="4" t="s">
        <v>711</v>
      </c>
      <c r="B398" s="4" t="s">
        <v>40</v>
      </c>
      <c r="C398" s="4" t="s">
        <v>58</v>
      </c>
      <c r="D398" s="4" t="s">
        <v>669</v>
      </c>
      <c r="E398" s="6" t="s">
        <v>458</v>
      </c>
      <c r="F398" s="7">
        <f t="shared" si="53"/>
        <v>23.880000000000003</v>
      </c>
      <c r="G398" s="7">
        <v>90.8</v>
      </c>
      <c r="H398" s="7">
        <f t="shared" si="54"/>
        <v>54.48</v>
      </c>
      <c r="I398" s="7">
        <f t="shared" si="55"/>
        <v>78.36</v>
      </c>
      <c r="J398" s="7">
        <v>22</v>
      </c>
      <c r="K398" s="3"/>
      <c r="L398" s="3"/>
    </row>
    <row r="399" spans="1:12" ht="24" customHeight="1">
      <c r="A399" s="4" t="s">
        <v>703</v>
      </c>
      <c r="B399" s="4" t="s">
        <v>40</v>
      </c>
      <c r="C399" s="4" t="s">
        <v>58</v>
      </c>
      <c r="D399" s="4" t="s">
        <v>669</v>
      </c>
      <c r="E399" s="6" t="s">
        <v>704</v>
      </c>
      <c r="F399" s="7">
        <f t="shared" si="53"/>
        <v>24.62</v>
      </c>
      <c r="G399" s="7">
        <v>88.8</v>
      </c>
      <c r="H399" s="7">
        <f t="shared" si="54"/>
        <v>53.279999999999994</v>
      </c>
      <c r="I399" s="7">
        <f t="shared" si="55"/>
        <v>77.899999999999991</v>
      </c>
      <c r="J399" s="7">
        <v>23</v>
      </c>
      <c r="K399" s="3"/>
      <c r="L399" s="3"/>
    </row>
    <row r="400" spans="1:12" ht="24" customHeight="1">
      <c r="A400" s="4" t="s">
        <v>708</v>
      </c>
      <c r="B400" s="4" t="s">
        <v>40</v>
      </c>
      <c r="C400" s="4" t="s">
        <v>58</v>
      </c>
      <c r="D400" s="4" t="s">
        <v>669</v>
      </c>
      <c r="E400" s="6" t="s">
        <v>709</v>
      </c>
      <c r="F400" s="7">
        <f t="shared" si="53"/>
        <v>24.12</v>
      </c>
      <c r="G400" s="7">
        <v>88.8</v>
      </c>
      <c r="H400" s="7">
        <f t="shared" si="54"/>
        <v>53.279999999999994</v>
      </c>
      <c r="I400" s="7">
        <f t="shared" si="55"/>
        <v>77.399999999999991</v>
      </c>
      <c r="J400" s="7">
        <v>24</v>
      </c>
      <c r="K400" s="3"/>
      <c r="L400" s="3"/>
    </row>
    <row r="401" spans="1:12" ht="24" customHeight="1">
      <c r="A401" s="4" t="s">
        <v>693</v>
      </c>
      <c r="B401" s="4" t="s">
        <v>40</v>
      </c>
      <c r="C401" s="4" t="s">
        <v>58</v>
      </c>
      <c r="D401" s="4" t="s">
        <v>669</v>
      </c>
      <c r="E401" s="6" t="s">
        <v>21</v>
      </c>
      <c r="F401" s="7">
        <f t="shared" si="53"/>
        <v>26.400000000000002</v>
      </c>
      <c r="G401" s="7">
        <v>82.8</v>
      </c>
      <c r="H401" s="7">
        <f t="shared" si="54"/>
        <v>49.68</v>
      </c>
      <c r="I401" s="7">
        <f t="shared" si="55"/>
        <v>76.08</v>
      </c>
      <c r="J401" s="7">
        <v>25</v>
      </c>
      <c r="K401" s="3"/>
      <c r="L401" s="3"/>
    </row>
    <row r="402" spans="1:12" ht="24" customHeight="1">
      <c r="A402" s="4" t="s">
        <v>702</v>
      </c>
      <c r="B402" s="4" t="s">
        <v>40</v>
      </c>
      <c r="C402" s="4" t="s">
        <v>58</v>
      </c>
      <c r="D402" s="4" t="s">
        <v>669</v>
      </c>
      <c r="E402" s="6" t="s">
        <v>665</v>
      </c>
      <c r="F402" s="7">
        <f t="shared" si="53"/>
        <v>24.76</v>
      </c>
      <c r="G402" s="7">
        <v>85.4</v>
      </c>
      <c r="H402" s="7">
        <f t="shared" si="54"/>
        <v>51.24</v>
      </c>
      <c r="I402" s="7">
        <f t="shared" si="55"/>
        <v>76</v>
      </c>
      <c r="J402" s="7">
        <v>26</v>
      </c>
      <c r="K402" s="3"/>
      <c r="L402" s="3"/>
    </row>
    <row r="403" spans="1:12" ht="24" customHeight="1">
      <c r="A403" s="4" t="s">
        <v>706</v>
      </c>
      <c r="B403" s="4" t="s">
        <v>40</v>
      </c>
      <c r="C403" s="4" t="s">
        <v>58</v>
      </c>
      <c r="D403" s="4" t="s">
        <v>669</v>
      </c>
      <c r="E403" s="6" t="s">
        <v>707</v>
      </c>
      <c r="F403" s="7">
        <f t="shared" si="53"/>
        <v>24.44</v>
      </c>
      <c r="G403" s="7">
        <v>85.4</v>
      </c>
      <c r="H403" s="7">
        <f t="shared" si="54"/>
        <v>51.24</v>
      </c>
      <c r="I403" s="7">
        <f t="shared" si="55"/>
        <v>75.680000000000007</v>
      </c>
      <c r="J403" s="7">
        <v>27</v>
      </c>
      <c r="K403" s="3"/>
      <c r="L403" s="3"/>
    </row>
    <row r="404" spans="1:12" ht="24" customHeight="1">
      <c r="A404" s="4" t="s">
        <v>705</v>
      </c>
      <c r="B404" s="4" t="s">
        <v>40</v>
      </c>
      <c r="C404" s="4" t="s">
        <v>58</v>
      </c>
      <c r="D404" s="4" t="s">
        <v>669</v>
      </c>
      <c r="E404" s="6" t="s">
        <v>118</v>
      </c>
      <c r="F404" s="7">
        <f t="shared" si="53"/>
        <v>24.6</v>
      </c>
      <c r="G404" s="7">
        <v>83.6</v>
      </c>
      <c r="H404" s="7">
        <f t="shared" si="54"/>
        <v>50.16</v>
      </c>
      <c r="I404" s="7">
        <f t="shared" si="55"/>
        <v>74.759999999999991</v>
      </c>
      <c r="J404" s="7">
        <v>28</v>
      </c>
      <c r="K404" s="3"/>
      <c r="L404" s="3"/>
    </row>
    <row r="405" spans="1:12" ht="24" customHeight="1">
      <c r="A405" s="4" t="s">
        <v>710</v>
      </c>
      <c r="B405" s="4" t="s">
        <v>40</v>
      </c>
      <c r="C405" s="4" t="s">
        <v>58</v>
      </c>
      <c r="D405" s="4" t="s">
        <v>669</v>
      </c>
      <c r="E405" s="6" t="s">
        <v>30</v>
      </c>
      <c r="F405" s="7">
        <f t="shared" si="53"/>
        <v>24.060000000000002</v>
      </c>
      <c r="G405" s="7">
        <v>83</v>
      </c>
      <c r="H405" s="7">
        <f t="shared" si="54"/>
        <v>49.8</v>
      </c>
      <c r="I405" s="7">
        <f t="shared" si="55"/>
        <v>73.86</v>
      </c>
      <c r="J405" s="7">
        <v>29</v>
      </c>
      <c r="K405" s="3"/>
      <c r="L405" s="3"/>
    </row>
    <row r="406" spans="1:12" ht="24" customHeight="1">
      <c r="A406" s="4" t="s">
        <v>700</v>
      </c>
      <c r="B406" s="4" t="s">
        <v>40</v>
      </c>
      <c r="C406" s="4" t="s">
        <v>58</v>
      </c>
      <c r="D406" s="4" t="s">
        <v>669</v>
      </c>
      <c r="E406" s="6" t="s">
        <v>120</v>
      </c>
      <c r="F406" s="7">
        <f t="shared" si="53"/>
        <v>25.380000000000003</v>
      </c>
      <c r="G406" s="7">
        <v>80.2</v>
      </c>
      <c r="H406" s="7">
        <f t="shared" si="54"/>
        <v>48.12</v>
      </c>
      <c r="I406" s="7">
        <f t="shared" si="55"/>
        <v>73.5</v>
      </c>
      <c r="J406" s="7">
        <v>30</v>
      </c>
      <c r="K406" s="3"/>
      <c r="L406" s="3"/>
    </row>
    <row r="407" spans="1:12" ht="24" customHeight="1">
      <c r="A407" s="4" t="s">
        <v>697</v>
      </c>
      <c r="B407" s="4" t="s">
        <v>40</v>
      </c>
      <c r="C407" s="4" t="s">
        <v>58</v>
      </c>
      <c r="D407" s="4" t="s">
        <v>669</v>
      </c>
      <c r="E407" s="6" t="s">
        <v>15</v>
      </c>
      <c r="F407" s="7"/>
      <c r="G407" s="7"/>
      <c r="H407" s="7"/>
      <c r="I407" s="7"/>
      <c r="J407" s="26" t="s">
        <v>909</v>
      </c>
      <c r="K407" s="3"/>
      <c r="L407" s="3"/>
    </row>
    <row r="408" spans="1:12" ht="24" customHeight="1">
      <c r="A408" s="4" t="s">
        <v>699</v>
      </c>
      <c r="B408" s="4" t="s">
        <v>40</v>
      </c>
      <c r="C408" s="4" t="s">
        <v>58</v>
      </c>
      <c r="D408" s="4" t="s">
        <v>669</v>
      </c>
      <c r="E408" s="6" t="s">
        <v>31</v>
      </c>
      <c r="F408" s="7"/>
      <c r="G408" s="7"/>
      <c r="H408" s="7"/>
      <c r="I408" s="7"/>
      <c r="J408" s="26" t="s">
        <v>909</v>
      </c>
      <c r="K408" s="3"/>
      <c r="L408" s="3"/>
    </row>
  </sheetData>
  <sortState ref="A264:CT363">
    <sortCondition descending="1" ref="I264:I363"/>
  </sortState>
  <mergeCells count="9">
    <mergeCell ref="A1:J1"/>
    <mergeCell ref="E2:F2"/>
    <mergeCell ref="G2:H2"/>
    <mergeCell ref="A2:A3"/>
    <mergeCell ref="B2:B3"/>
    <mergeCell ref="D2:D3"/>
    <mergeCell ref="I2:I3"/>
    <mergeCell ref="J2:J3"/>
    <mergeCell ref="C2:C3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3"/>
  <sheetViews>
    <sheetView topLeftCell="A76" workbookViewId="0">
      <selection activeCell="N7" sqref="N7"/>
    </sheetView>
  </sheetViews>
  <sheetFormatPr defaultColWidth="9.140625" defaultRowHeight="12.75"/>
  <cols>
    <col min="1" max="1" width="16.42578125" style="1" customWidth="1"/>
    <col min="2" max="2" width="6.28515625" style="1" customWidth="1"/>
    <col min="3" max="3" width="12.42578125" style="1" customWidth="1"/>
    <col min="4" max="4" width="11.7109375" style="1" customWidth="1"/>
    <col min="5" max="5" width="9.85546875" style="2" customWidth="1"/>
    <col min="6" max="11" width="8.5703125" style="2" customWidth="1"/>
    <col min="12" max="12" width="12" style="3" customWidth="1"/>
    <col min="13" max="13" width="6.28515625" style="1" customWidth="1"/>
    <col min="14" max="16384" width="9.140625" style="1"/>
  </cols>
  <sheetData>
    <row r="1" spans="1:13" ht="33.75" customHeight="1">
      <c r="A1" s="21" t="s">
        <v>912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7.25" customHeight="1">
      <c r="A2" s="20" t="s">
        <v>0</v>
      </c>
      <c r="B2" s="20" t="s">
        <v>1</v>
      </c>
      <c r="C2" s="20" t="s">
        <v>916</v>
      </c>
      <c r="D2" s="30" t="s">
        <v>917</v>
      </c>
      <c r="E2" s="31"/>
      <c r="F2" s="22" t="s">
        <v>901</v>
      </c>
      <c r="G2" s="22"/>
      <c r="H2" s="22"/>
      <c r="I2" s="22"/>
      <c r="J2" s="22"/>
      <c r="K2" s="22"/>
      <c r="L2" s="22" t="s">
        <v>902</v>
      </c>
      <c r="M2" s="22" t="s">
        <v>2</v>
      </c>
    </row>
    <row r="3" spans="1:13" ht="32.25" customHeight="1">
      <c r="A3" s="20"/>
      <c r="B3" s="20"/>
      <c r="C3" s="20"/>
      <c r="D3" s="28" t="s">
        <v>903</v>
      </c>
      <c r="E3" s="29" t="s">
        <v>918</v>
      </c>
      <c r="F3" s="16" t="s">
        <v>904</v>
      </c>
      <c r="G3" s="16" t="s">
        <v>920</v>
      </c>
      <c r="H3" s="16" t="s">
        <v>906</v>
      </c>
      <c r="I3" s="16" t="s">
        <v>921</v>
      </c>
      <c r="J3" s="16" t="s">
        <v>907</v>
      </c>
      <c r="K3" s="16" t="s">
        <v>922</v>
      </c>
      <c r="L3" s="22"/>
      <c r="M3" s="22"/>
    </row>
    <row r="4" spans="1:13" ht="32.25" customHeight="1">
      <c r="A4" s="27" t="s">
        <v>808</v>
      </c>
      <c r="B4" s="27" t="s">
        <v>5</v>
      </c>
      <c r="C4" s="27" t="s">
        <v>913</v>
      </c>
      <c r="D4" s="25" t="s">
        <v>809</v>
      </c>
      <c r="E4" s="12">
        <f t="shared" ref="E4:E67" si="0">D4*0.4</f>
        <v>29.02</v>
      </c>
      <c r="F4" s="12">
        <v>86.8</v>
      </c>
      <c r="G4" s="12">
        <f t="shared" ref="G4:G67" si="1">F4*0.3</f>
        <v>26.04</v>
      </c>
      <c r="H4" s="12">
        <v>93</v>
      </c>
      <c r="I4" s="12">
        <f t="shared" ref="I4:I67" si="2">H4*0.15</f>
        <v>13.95</v>
      </c>
      <c r="J4" s="12">
        <v>92.2</v>
      </c>
      <c r="K4" s="12">
        <f t="shared" ref="K4:K67" si="3">J4*0.15</f>
        <v>13.83</v>
      </c>
      <c r="L4" s="12">
        <f t="shared" ref="L4:L67" si="4">E4+G4+I4+K4</f>
        <v>82.84</v>
      </c>
      <c r="M4" s="12">
        <v>1</v>
      </c>
    </row>
    <row r="5" spans="1:13" ht="32.25" customHeight="1">
      <c r="A5" s="27" t="s">
        <v>805</v>
      </c>
      <c r="B5" s="27" t="s">
        <v>5</v>
      </c>
      <c r="C5" s="27" t="s">
        <v>913</v>
      </c>
      <c r="D5" s="25" t="s">
        <v>541</v>
      </c>
      <c r="E5" s="12">
        <f t="shared" si="0"/>
        <v>29.14</v>
      </c>
      <c r="F5" s="12">
        <v>90.8</v>
      </c>
      <c r="G5" s="12">
        <f t="shared" si="1"/>
        <v>27.24</v>
      </c>
      <c r="H5" s="12">
        <v>88</v>
      </c>
      <c r="I5" s="12">
        <f t="shared" si="2"/>
        <v>13.2</v>
      </c>
      <c r="J5" s="12">
        <v>87.8</v>
      </c>
      <c r="K5" s="12">
        <f t="shared" si="3"/>
        <v>13.17</v>
      </c>
      <c r="L5" s="12">
        <f t="shared" si="4"/>
        <v>82.75</v>
      </c>
      <c r="M5" s="12">
        <v>2</v>
      </c>
    </row>
    <row r="6" spans="1:13" ht="24" customHeight="1">
      <c r="A6" s="4" t="s">
        <v>810</v>
      </c>
      <c r="B6" s="4" t="s">
        <v>5</v>
      </c>
      <c r="C6" s="27" t="s">
        <v>913</v>
      </c>
      <c r="D6" s="25" t="s">
        <v>811</v>
      </c>
      <c r="E6" s="12">
        <f t="shared" si="0"/>
        <v>28.939999999999998</v>
      </c>
      <c r="F6" s="12">
        <v>89</v>
      </c>
      <c r="G6" s="12">
        <f t="shared" si="1"/>
        <v>26.7</v>
      </c>
      <c r="H6" s="12">
        <v>88</v>
      </c>
      <c r="I6" s="12">
        <f t="shared" si="2"/>
        <v>13.2</v>
      </c>
      <c r="J6" s="12">
        <v>90.8</v>
      </c>
      <c r="K6" s="12">
        <f t="shared" si="3"/>
        <v>13.62</v>
      </c>
      <c r="L6" s="12">
        <f t="shared" si="4"/>
        <v>82.460000000000008</v>
      </c>
      <c r="M6" s="12">
        <v>3</v>
      </c>
    </row>
    <row r="7" spans="1:13" ht="24" customHeight="1">
      <c r="A7" s="4" t="s">
        <v>797</v>
      </c>
      <c r="B7" s="4" t="s">
        <v>5</v>
      </c>
      <c r="C7" s="27" t="s">
        <v>913</v>
      </c>
      <c r="D7" s="25" t="s">
        <v>798</v>
      </c>
      <c r="E7" s="12">
        <f t="shared" si="0"/>
        <v>30.580000000000002</v>
      </c>
      <c r="F7" s="12">
        <v>83</v>
      </c>
      <c r="G7" s="12">
        <f t="shared" si="1"/>
        <v>24.9</v>
      </c>
      <c r="H7" s="12">
        <v>92.4</v>
      </c>
      <c r="I7" s="12">
        <f t="shared" si="2"/>
        <v>13.860000000000001</v>
      </c>
      <c r="J7" s="12">
        <v>86</v>
      </c>
      <c r="K7" s="12">
        <f t="shared" si="3"/>
        <v>12.9</v>
      </c>
      <c r="L7" s="12">
        <f t="shared" si="4"/>
        <v>82.240000000000009</v>
      </c>
      <c r="M7" s="12">
        <v>4</v>
      </c>
    </row>
    <row r="8" spans="1:13" ht="24" customHeight="1">
      <c r="A8" s="4" t="s">
        <v>816</v>
      </c>
      <c r="B8" s="4" t="s">
        <v>5</v>
      </c>
      <c r="C8" s="27" t="s">
        <v>913</v>
      </c>
      <c r="D8" s="25" t="s">
        <v>563</v>
      </c>
      <c r="E8" s="12">
        <f t="shared" si="0"/>
        <v>28.580000000000002</v>
      </c>
      <c r="F8" s="12">
        <v>87.2</v>
      </c>
      <c r="G8" s="12">
        <f t="shared" si="1"/>
        <v>26.16</v>
      </c>
      <c r="H8" s="12">
        <v>90.8</v>
      </c>
      <c r="I8" s="12">
        <f t="shared" si="2"/>
        <v>13.62</v>
      </c>
      <c r="J8" s="12">
        <v>91</v>
      </c>
      <c r="K8" s="12">
        <f t="shared" si="3"/>
        <v>13.65</v>
      </c>
      <c r="L8" s="12">
        <f t="shared" si="4"/>
        <v>82.01</v>
      </c>
      <c r="M8" s="12">
        <v>5</v>
      </c>
    </row>
    <row r="9" spans="1:13" ht="24" customHeight="1">
      <c r="A9" s="4" t="s">
        <v>829</v>
      </c>
      <c r="B9" s="4" t="s">
        <v>5</v>
      </c>
      <c r="C9" s="27" t="s">
        <v>913</v>
      </c>
      <c r="D9" s="25" t="s">
        <v>598</v>
      </c>
      <c r="E9" s="12">
        <f t="shared" si="0"/>
        <v>27.660000000000004</v>
      </c>
      <c r="F9" s="12">
        <v>88.8</v>
      </c>
      <c r="G9" s="12">
        <f t="shared" si="1"/>
        <v>26.639999999999997</v>
      </c>
      <c r="H9" s="12">
        <v>91.4</v>
      </c>
      <c r="I9" s="12">
        <f t="shared" si="2"/>
        <v>13.71</v>
      </c>
      <c r="J9" s="12">
        <v>91.2</v>
      </c>
      <c r="K9" s="12">
        <f t="shared" si="3"/>
        <v>13.68</v>
      </c>
      <c r="L9" s="12">
        <f t="shared" si="4"/>
        <v>81.69</v>
      </c>
      <c r="M9" s="12">
        <v>6</v>
      </c>
    </row>
    <row r="10" spans="1:13" ht="24" customHeight="1">
      <c r="A10" s="4" t="s">
        <v>804</v>
      </c>
      <c r="B10" s="4" t="s">
        <v>5</v>
      </c>
      <c r="C10" s="27" t="s">
        <v>913</v>
      </c>
      <c r="D10" s="25" t="s">
        <v>197</v>
      </c>
      <c r="E10" s="12">
        <f t="shared" si="0"/>
        <v>29.200000000000003</v>
      </c>
      <c r="F10" s="12">
        <v>83.6</v>
      </c>
      <c r="G10" s="12">
        <f t="shared" si="1"/>
        <v>25.08</v>
      </c>
      <c r="H10" s="12">
        <v>92.4</v>
      </c>
      <c r="I10" s="12">
        <f t="shared" si="2"/>
        <v>13.860000000000001</v>
      </c>
      <c r="J10" s="12">
        <v>88.6</v>
      </c>
      <c r="K10" s="12">
        <f t="shared" si="3"/>
        <v>13.29</v>
      </c>
      <c r="L10" s="12">
        <f t="shared" si="4"/>
        <v>81.430000000000007</v>
      </c>
      <c r="M10" s="12">
        <v>7</v>
      </c>
    </row>
    <row r="11" spans="1:13" ht="24" customHeight="1">
      <c r="A11" s="4" t="s">
        <v>819</v>
      </c>
      <c r="B11" s="4" t="s">
        <v>5</v>
      </c>
      <c r="C11" s="27" t="s">
        <v>913</v>
      </c>
      <c r="D11" s="25" t="s">
        <v>585</v>
      </c>
      <c r="E11" s="12">
        <f t="shared" si="0"/>
        <v>28.22</v>
      </c>
      <c r="F11" s="12">
        <v>88.4</v>
      </c>
      <c r="G11" s="12">
        <f t="shared" si="1"/>
        <v>26.52</v>
      </c>
      <c r="H11" s="12">
        <v>88.4</v>
      </c>
      <c r="I11" s="12">
        <f t="shared" si="2"/>
        <v>13.26</v>
      </c>
      <c r="J11" s="12">
        <v>89</v>
      </c>
      <c r="K11" s="12">
        <f t="shared" si="3"/>
        <v>13.35</v>
      </c>
      <c r="L11" s="12">
        <f t="shared" si="4"/>
        <v>81.349999999999994</v>
      </c>
      <c r="M11" s="12">
        <v>8</v>
      </c>
    </row>
    <row r="12" spans="1:13" ht="24" customHeight="1">
      <c r="A12" s="4" t="s">
        <v>800</v>
      </c>
      <c r="B12" s="4" t="s">
        <v>5</v>
      </c>
      <c r="C12" s="27" t="s">
        <v>913</v>
      </c>
      <c r="D12" s="25" t="s">
        <v>165</v>
      </c>
      <c r="E12" s="12">
        <f t="shared" si="0"/>
        <v>30.04</v>
      </c>
      <c r="F12" s="12">
        <v>83.4</v>
      </c>
      <c r="G12" s="12">
        <f t="shared" si="1"/>
        <v>25.02</v>
      </c>
      <c r="H12" s="12">
        <v>87.6</v>
      </c>
      <c r="I12" s="12">
        <f t="shared" si="2"/>
        <v>13.139999999999999</v>
      </c>
      <c r="J12" s="12">
        <v>87.4</v>
      </c>
      <c r="K12" s="12">
        <f t="shared" si="3"/>
        <v>13.110000000000001</v>
      </c>
      <c r="L12" s="12">
        <f t="shared" si="4"/>
        <v>81.31</v>
      </c>
      <c r="M12" s="12">
        <v>9</v>
      </c>
    </row>
    <row r="13" spans="1:13" ht="24" customHeight="1">
      <c r="A13" s="4" t="s">
        <v>801</v>
      </c>
      <c r="B13" s="4" t="s">
        <v>5</v>
      </c>
      <c r="C13" s="27" t="s">
        <v>913</v>
      </c>
      <c r="D13" s="25" t="s">
        <v>802</v>
      </c>
      <c r="E13" s="12">
        <f t="shared" si="0"/>
        <v>29.980000000000004</v>
      </c>
      <c r="F13" s="12">
        <v>83</v>
      </c>
      <c r="G13" s="12">
        <f t="shared" si="1"/>
        <v>24.9</v>
      </c>
      <c r="H13" s="12">
        <v>86</v>
      </c>
      <c r="I13" s="12">
        <f t="shared" si="2"/>
        <v>12.9</v>
      </c>
      <c r="J13" s="12">
        <v>87.4</v>
      </c>
      <c r="K13" s="12">
        <f t="shared" si="3"/>
        <v>13.110000000000001</v>
      </c>
      <c r="L13" s="12">
        <f t="shared" si="4"/>
        <v>80.89</v>
      </c>
      <c r="M13" s="12">
        <v>10</v>
      </c>
    </row>
    <row r="14" spans="1:13" ht="32.25" customHeight="1">
      <c r="A14" s="27" t="s">
        <v>834</v>
      </c>
      <c r="B14" s="27" t="s">
        <v>5</v>
      </c>
      <c r="C14" s="27" t="s">
        <v>913</v>
      </c>
      <c r="D14" s="25" t="s">
        <v>250</v>
      </c>
      <c r="E14" s="12">
        <f t="shared" si="0"/>
        <v>27.5</v>
      </c>
      <c r="F14" s="12">
        <v>85.6</v>
      </c>
      <c r="G14" s="12">
        <f t="shared" si="1"/>
        <v>25.679999999999996</v>
      </c>
      <c r="H14" s="12">
        <v>93.6</v>
      </c>
      <c r="I14" s="12">
        <f t="shared" si="2"/>
        <v>14.04</v>
      </c>
      <c r="J14" s="12">
        <v>90.2</v>
      </c>
      <c r="K14" s="12">
        <f t="shared" si="3"/>
        <v>13.53</v>
      </c>
      <c r="L14" s="12">
        <f t="shared" si="4"/>
        <v>80.75</v>
      </c>
      <c r="M14" s="12">
        <v>11</v>
      </c>
    </row>
    <row r="15" spans="1:13" ht="24" customHeight="1">
      <c r="A15" s="27" t="s">
        <v>814</v>
      </c>
      <c r="B15" s="27" t="s">
        <v>5</v>
      </c>
      <c r="C15" s="27" t="s">
        <v>913</v>
      </c>
      <c r="D15" s="25" t="s">
        <v>556</v>
      </c>
      <c r="E15" s="12">
        <f t="shared" si="0"/>
        <v>28.78</v>
      </c>
      <c r="F15" s="12">
        <v>84</v>
      </c>
      <c r="G15" s="12">
        <f t="shared" si="1"/>
        <v>25.2</v>
      </c>
      <c r="H15" s="12">
        <v>91.4</v>
      </c>
      <c r="I15" s="12">
        <f t="shared" si="2"/>
        <v>13.71</v>
      </c>
      <c r="J15" s="12">
        <v>86.6</v>
      </c>
      <c r="K15" s="12">
        <f t="shared" si="3"/>
        <v>12.989999999999998</v>
      </c>
      <c r="L15" s="12">
        <f t="shared" si="4"/>
        <v>80.679999999999993</v>
      </c>
      <c r="M15" s="12">
        <v>12</v>
      </c>
    </row>
    <row r="16" spans="1:13" ht="24" customHeight="1">
      <c r="A16" s="4" t="s">
        <v>861</v>
      </c>
      <c r="B16" s="4" t="s">
        <v>5</v>
      </c>
      <c r="C16" s="27" t="s">
        <v>913</v>
      </c>
      <c r="D16" s="25" t="s">
        <v>266</v>
      </c>
      <c r="E16" s="12">
        <f t="shared" si="0"/>
        <v>26.460000000000004</v>
      </c>
      <c r="F16" s="12">
        <v>90.6</v>
      </c>
      <c r="G16" s="12">
        <f t="shared" si="1"/>
        <v>27.179999999999996</v>
      </c>
      <c r="H16" s="12">
        <v>90</v>
      </c>
      <c r="I16" s="12">
        <f t="shared" si="2"/>
        <v>13.5</v>
      </c>
      <c r="J16" s="12">
        <v>89.4</v>
      </c>
      <c r="K16" s="12">
        <f t="shared" si="3"/>
        <v>13.41</v>
      </c>
      <c r="L16" s="12">
        <f t="shared" si="4"/>
        <v>80.55</v>
      </c>
      <c r="M16" s="12">
        <v>13</v>
      </c>
    </row>
    <row r="17" spans="1:13" ht="24" customHeight="1">
      <c r="A17" s="4" t="s">
        <v>828</v>
      </c>
      <c r="B17" s="4" t="s">
        <v>5</v>
      </c>
      <c r="C17" s="27" t="s">
        <v>913</v>
      </c>
      <c r="D17" s="25" t="s">
        <v>190</v>
      </c>
      <c r="E17" s="12">
        <f t="shared" si="0"/>
        <v>27.680000000000003</v>
      </c>
      <c r="F17" s="12">
        <v>87.8</v>
      </c>
      <c r="G17" s="12">
        <f t="shared" si="1"/>
        <v>26.34</v>
      </c>
      <c r="H17" s="12">
        <v>86.4</v>
      </c>
      <c r="I17" s="12">
        <f t="shared" si="2"/>
        <v>12.96</v>
      </c>
      <c r="J17" s="12">
        <v>89</v>
      </c>
      <c r="K17" s="12">
        <f t="shared" si="3"/>
        <v>13.35</v>
      </c>
      <c r="L17" s="12">
        <f t="shared" si="4"/>
        <v>80.33</v>
      </c>
      <c r="M17" s="12">
        <v>14</v>
      </c>
    </row>
    <row r="18" spans="1:13" ht="24" customHeight="1">
      <c r="A18" s="4" t="s">
        <v>824</v>
      </c>
      <c r="B18" s="4" t="s">
        <v>5</v>
      </c>
      <c r="C18" s="27" t="s">
        <v>913</v>
      </c>
      <c r="D18" s="25" t="s">
        <v>825</v>
      </c>
      <c r="E18" s="12">
        <f t="shared" si="0"/>
        <v>27.78</v>
      </c>
      <c r="F18" s="12">
        <v>86.4</v>
      </c>
      <c r="G18" s="12">
        <f t="shared" si="1"/>
        <v>25.92</v>
      </c>
      <c r="H18" s="12">
        <v>87.2</v>
      </c>
      <c r="I18" s="12">
        <f t="shared" si="2"/>
        <v>13.08</v>
      </c>
      <c r="J18" s="12">
        <v>88.8</v>
      </c>
      <c r="K18" s="12">
        <f t="shared" si="3"/>
        <v>13.319999999999999</v>
      </c>
      <c r="L18" s="12">
        <f t="shared" si="4"/>
        <v>80.099999999999994</v>
      </c>
      <c r="M18" s="12">
        <v>15</v>
      </c>
    </row>
    <row r="19" spans="1:13" ht="24" customHeight="1">
      <c r="A19" s="4" t="s">
        <v>821</v>
      </c>
      <c r="B19" s="4" t="s">
        <v>5</v>
      </c>
      <c r="C19" s="27" t="s">
        <v>913</v>
      </c>
      <c r="D19" s="25" t="s">
        <v>714</v>
      </c>
      <c r="E19" s="12">
        <f t="shared" si="0"/>
        <v>27.960000000000004</v>
      </c>
      <c r="F19" s="12">
        <v>83.8</v>
      </c>
      <c r="G19" s="12">
        <f t="shared" si="1"/>
        <v>25.139999999999997</v>
      </c>
      <c r="H19" s="12">
        <v>90.4</v>
      </c>
      <c r="I19" s="12">
        <f t="shared" si="2"/>
        <v>13.56</v>
      </c>
      <c r="J19" s="12">
        <v>89.6</v>
      </c>
      <c r="K19" s="12">
        <f t="shared" si="3"/>
        <v>13.44</v>
      </c>
      <c r="L19" s="12">
        <f t="shared" si="4"/>
        <v>80.099999999999994</v>
      </c>
      <c r="M19" s="12">
        <v>15</v>
      </c>
    </row>
    <row r="20" spans="1:13" ht="24" customHeight="1">
      <c r="A20" s="4" t="s">
        <v>836</v>
      </c>
      <c r="B20" s="4" t="s">
        <v>5</v>
      </c>
      <c r="C20" s="27" t="s">
        <v>913</v>
      </c>
      <c r="D20" s="25" t="s">
        <v>191</v>
      </c>
      <c r="E20" s="12">
        <f t="shared" si="0"/>
        <v>27.460000000000004</v>
      </c>
      <c r="F20" s="12">
        <v>85.6</v>
      </c>
      <c r="G20" s="12">
        <f t="shared" si="1"/>
        <v>25.679999999999996</v>
      </c>
      <c r="H20" s="12">
        <v>90</v>
      </c>
      <c r="I20" s="12">
        <f t="shared" si="2"/>
        <v>13.5</v>
      </c>
      <c r="J20" s="12">
        <v>89.2</v>
      </c>
      <c r="K20" s="12">
        <f t="shared" si="3"/>
        <v>13.38</v>
      </c>
      <c r="L20" s="12">
        <f t="shared" si="4"/>
        <v>80.02</v>
      </c>
      <c r="M20" s="12">
        <v>17</v>
      </c>
    </row>
    <row r="21" spans="1:13" ht="24" customHeight="1">
      <c r="A21" s="4" t="s">
        <v>847</v>
      </c>
      <c r="B21" s="4" t="s">
        <v>5</v>
      </c>
      <c r="C21" s="27" t="s">
        <v>913</v>
      </c>
      <c r="D21" s="25" t="s">
        <v>256</v>
      </c>
      <c r="E21" s="12">
        <f t="shared" si="0"/>
        <v>26.960000000000004</v>
      </c>
      <c r="F21" s="12">
        <v>88.4</v>
      </c>
      <c r="G21" s="12">
        <f t="shared" si="1"/>
        <v>26.52</v>
      </c>
      <c r="H21" s="12">
        <v>87.2</v>
      </c>
      <c r="I21" s="12">
        <f t="shared" si="2"/>
        <v>13.08</v>
      </c>
      <c r="J21" s="12">
        <v>88.2</v>
      </c>
      <c r="K21" s="12">
        <f t="shared" si="3"/>
        <v>13.23</v>
      </c>
      <c r="L21" s="12">
        <f t="shared" si="4"/>
        <v>79.790000000000006</v>
      </c>
      <c r="M21" s="12">
        <v>18</v>
      </c>
    </row>
    <row r="22" spans="1:13" ht="24" customHeight="1">
      <c r="A22" s="4" t="s">
        <v>857</v>
      </c>
      <c r="B22" s="4" t="s">
        <v>5</v>
      </c>
      <c r="C22" s="27" t="s">
        <v>913</v>
      </c>
      <c r="D22" s="25" t="s">
        <v>85</v>
      </c>
      <c r="E22" s="12">
        <f t="shared" si="0"/>
        <v>26.6</v>
      </c>
      <c r="F22" s="12">
        <v>85.8</v>
      </c>
      <c r="G22" s="12">
        <f t="shared" si="1"/>
        <v>25.74</v>
      </c>
      <c r="H22" s="12">
        <v>93.2</v>
      </c>
      <c r="I22" s="12">
        <f t="shared" si="2"/>
        <v>13.98</v>
      </c>
      <c r="J22" s="12">
        <v>89.8</v>
      </c>
      <c r="K22" s="12">
        <f t="shared" si="3"/>
        <v>13.469999999999999</v>
      </c>
      <c r="L22" s="12">
        <f t="shared" si="4"/>
        <v>79.790000000000006</v>
      </c>
      <c r="M22" s="12">
        <v>18</v>
      </c>
    </row>
    <row r="23" spans="1:13" ht="24" customHeight="1">
      <c r="A23" s="4" t="s">
        <v>799</v>
      </c>
      <c r="B23" s="4" t="s">
        <v>5</v>
      </c>
      <c r="C23" s="27" t="s">
        <v>913</v>
      </c>
      <c r="D23" s="25" t="s">
        <v>165</v>
      </c>
      <c r="E23" s="12">
        <f t="shared" si="0"/>
        <v>30.04</v>
      </c>
      <c r="F23" s="12">
        <v>82.4</v>
      </c>
      <c r="G23" s="12">
        <f t="shared" si="1"/>
        <v>24.720000000000002</v>
      </c>
      <c r="H23" s="12">
        <v>83.8</v>
      </c>
      <c r="I23" s="12">
        <f t="shared" si="2"/>
        <v>12.569999999999999</v>
      </c>
      <c r="J23" s="12">
        <v>82.8</v>
      </c>
      <c r="K23" s="12">
        <f t="shared" si="3"/>
        <v>12.42</v>
      </c>
      <c r="L23" s="12">
        <f t="shared" si="4"/>
        <v>79.75</v>
      </c>
      <c r="M23" s="12">
        <v>20</v>
      </c>
    </row>
    <row r="24" spans="1:13" ht="24" customHeight="1">
      <c r="A24" s="4" t="s">
        <v>875</v>
      </c>
      <c r="B24" s="4" t="s">
        <v>5</v>
      </c>
      <c r="C24" s="27" t="s">
        <v>913</v>
      </c>
      <c r="D24" s="25" t="s">
        <v>380</v>
      </c>
      <c r="E24" s="12">
        <f t="shared" si="0"/>
        <v>26.04</v>
      </c>
      <c r="F24" s="12">
        <v>87.6</v>
      </c>
      <c r="G24" s="12">
        <f t="shared" si="1"/>
        <v>26.279999999999998</v>
      </c>
      <c r="H24" s="12">
        <v>92.6</v>
      </c>
      <c r="I24" s="12">
        <f t="shared" si="2"/>
        <v>13.889999999999999</v>
      </c>
      <c r="J24" s="12">
        <v>90</v>
      </c>
      <c r="K24" s="12">
        <f t="shared" si="3"/>
        <v>13.5</v>
      </c>
      <c r="L24" s="12">
        <f t="shared" si="4"/>
        <v>79.709999999999994</v>
      </c>
      <c r="M24" s="12">
        <v>21</v>
      </c>
    </row>
    <row r="25" spans="1:13" ht="24" customHeight="1">
      <c r="A25" s="4" t="s">
        <v>812</v>
      </c>
      <c r="B25" s="4" t="s">
        <v>5</v>
      </c>
      <c r="C25" s="27" t="s">
        <v>913</v>
      </c>
      <c r="D25" s="25" t="s">
        <v>289</v>
      </c>
      <c r="E25" s="12">
        <f t="shared" si="0"/>
        <v>28.82</v>
      </c>
      <c r="F25" s="12">
        <v>78.8</v>
      </c>
      <c r="G25" s="12">
        <f t="shared" si="1"/>
        <v>23.639999999999997</v>
      </c>
      <c r="H25" s="12">
        <v>91.4</v>
      </c>
      <c r="I25" s="12">
        <f t="shared" si="2"/>
        <v>13.71</v>
      </c>
      <c r="J25" s="12">
        <v>90.2</v>
      </c>
      <c r="K25" s="12">
        <f t="shared" si="3"/>
        <v>13.53</v>
      </c>
      <c r="L25" s="12">
        <f t="shared" si="4"/>
        <v>79.699999999999989</v>
      </c>
      <c r="M25" s="12">
        <v>22</v>
      </c>
    </row>
    <row r="26" spans="1:13" ht="24" customHeight="1">
      <c r="A26" s="4" t="s">
        <v>846</v>
      </c>
      <c r="B26" s="4" t="s">
        <v>5</v>
      </c>
      <c r="C26" s="27" t="s">
        <v>913</v>
      </c>
      <c r="D26" s="25" t="s">
        <v>83</v>
      </c>
      <c r="E26" s="12">
        <f t="shared" si="0"/>
        <v>27.04</v>
      </c>
      <c r="F26" s="12">
        <v>89</v>
      </c>
      <c r="G26" s="12">
        <f t="shared" si="1"/>
        <v>26.7</v>
      </c>
      <c r="H26" s="12">
        <v>85.6</v>
      </c>
      <c r="I26" s="12">
        <f t="shared" si="2"/>
        <v>12.839999999999998</v>
      </c>
      <c r="J26" s="12">
        <v>87.2</v>
      </c>
      <c r="K26" s="12">
        <f t="shared" si="3"/>
        <v>13.08</v>
      </c>
      <c r="L26" s="12">
        <f t="shared" si="4"/>
        <v>79.66</v>
      </c>
      <c r="M26" s="12">
        <v>23</v>
      </c>
    </row>
    <row r="27" spans="1:13" ht="24" customHeight="1">
      <c r="A27" s="4" t="s">
        <v>820</v>
      </c>
      <c r="B27" s="4" t="s">
        <v>5</v>
      </c>
      <c r="C27" s="27" t="s">
        <v>913</v>
      </c>
      <c r="D27" s="25" t="s">
        <v>239</v>
      </c>
      <c r="E27" s="12">
        <f t="shared" si="0"/>
        <v>27.980000000000004</v>
      </c>
      <c r="F27" s="12">
        <v>85.6</v>
      </c>
      <c r="G27" s="12">
        <f t="shared" si="1"/>
        <v>25.679999999999996</v>
      </c>
      <c r="H27" s="12">
        <v>85.4</v>
      </c>
      <c r="I27" s="12">
        <f t="shared" si="2"/>
        <v>12.81</v>
      </c>
      <c r="J27" s="12">
        <v>86.4</v>
      </c>
      <c r="K27" s="12">
        <f t="shared" si="3"/>
        <v>12.96</v>
      </c>
      <c r="L27" s="12">
        <f t="shared" si="4"/>
        <v>79.430000000000007</v>
      </c>
      <c r="M27" s="12">
        <v>24</v>
      </c>
    </row>
    <row r="28" spans="1:13" ht="24" customHeight="1">
      <c r="A28" s="4" t="s">
        <v>856</v>
      </c>
      <c r="B28" s="4" t="s">
        <v>5</v>
      </c>
      <c r="C28" s="27" t="s">
        <v>913</v>
      </c>
      <c r="D28" s="25" t="s">
        <v>94</v>
      </c>
      <c r="E28" s="12">
        <f t="shared" si="0"/>
        <v>26.72</v>
      </c>
      <c r="F28" s="12">
        <v>85.8</v>
      </c>
      <c r="G28" s="12">
        <f t="shared" si="1"/>
        <v>25.74</v>
      </c>
      <c r="H28" s="12">
        <v>88.6</v>
      </c>
      <c r="I28" s="12">
        <f t="shared" si="2"/>
        <v>13.29</v>
      </c>
      <c r="J28" s="12">
        <v>90.8</v>
      </c>
      <c r="K28" s="12">
        <f t="shared" si="3"/>
        <v>13.62</v>
      </c>
      <c r="L28" s="12">
        <f t="shared" si="4"/>
        <v>79.37</v>
      </c>
      <c r="M28" s="12">
        <v>25</v>
      </c>
    </row>
    <row r="29" spans="1:13" ht="24" customHeight="1">
      <c r="A29" s="4" t="s">
        <v>837</v>
      </c>
      <c r="B29" s="4" t="s">
        <v>5</v>
      </c>
      <c r="C29" s="27" t="s">
        <v>913</v>
      </c>
      <c r="D29" s="25" t="s">
        <v>606</v>
      </c>
      <c r="E29" s="12">
        <f t="shared" si="0"/>
        <v>27.42</v>
      </c>
      <c r="F29" s="12">
        <v>86</v>
      </c>
      <c r="G29" s="12">
        <f t="shared" si="1"/>
        <v>25.8</v>
      </c>
      <c r="H29" s="12">
        <v>87</v>
      </c>
      <c r="I29" s="12">
        <f t="shared" si="2"/>
        <v>13.049999999999999</v>
      </c>
      <c r="J29" s="12">
        <v>87.2</v>
      </c>
      <c r="K29" s="12">
        <f t="shared" si="3"/>
        <v>13.08</v>
      </c>
      <c r="L29" s="12">
        <f t="shared" si="4"/>
        <v>79.349999999999994</v>
      </c>
      <c r="M29" s="12">
        <v>26</v>
      </c>
    </row>
    <row r="30" spans="1:13" ht="24" customHeight="1">
      <c r="A30" s="4" t="s">
        <v>840</v>
      </c>
      <c r="B30" s="4" t="s">
        <v>5</v>
      </c>
      <c r="C30" s="27" t="s">
        <v>913</v>
      </c>
      <c r="D30" s="25" t="s">
        <v>610</v>
      </c>
      <c r="E30" s="12">
        <f t="shared" si="0"/>
        <v>27.32</v>
      </c>
      <c r="F30" s="12">
        <v>83.4</v>
      </c>
      <c r="G30" s="12">
        <f t="shared" si="1"/>
        <v>25.02</v>
      </c>
      <c r="H30" s="12">
        <v>89.6</v>
      </c>
      <c r="I30" s="12">
        <f t="shared" si="2"/>
        <v>13.44</v>
      </c>
      <c r="J30" s="12">
        <v>90</v>
      </c>
      <c r="K30" s="12">
        <f t="shared" si="3"/>
        <v>13.5</v>
      </c>
      <c r="L30" s="12">
        <f t="shared" si="4"/>
        <v>79.28</v>
      </c>
      <c r="M30" s="12">
        <v>27</v>
      </c>
    </row>
    <row r="31" spans="1:13" ht="24" customHeight="1">
      <c r="A31" s="4" t="s">
        <v>854</v>
      </c>
      <c r="B31" s="4" t="s">
        <v>5</v>
      </c>
      <c r="C31" s="27" t="s">
        <v>913</v>
      </c>
      <c r="D31" s="25" t="s">
        <v>852</v>
      </c>
      <c r="E31" s="12">
        <f t="shared" si="0"/>
        <v>26.78</v>
      </c>
      <c r="F31" s="12">
        <v>86.8</v>
      </c>
      <c r="G31" s="12">
        <f t="shared" si="1"/>
        <v>26.04</v>
      </c>
      <c r="H31" s="12">
        <v>86.6</v>
      </c>
      <c r="I31" s="12">
        <f t="shared" si="2"/>
        <v>12.989999999999998</v>
      </c>
      <c r="J31" s="12">
        <v>89.8</v>
      </c>
      <c r="K31" s="12">
        <f t="shared" si="3"/>
        <v>13.469999999999999</v>
      </c>
      <c r="L31" s="12">
        <f t="shared" si="4"/>
        <v>79.28</v>
      </c>
      <c r="M31" s="12">
        <v>27</v>
      </c>
    </row>
    <row r="32" spans="1:13" ht="24" customHeight="1">
      <c r="A32" s="4" t="s">
        <v>826</v>
      </c>
      <c r="B32" s="4" t="s">
        <v>5</v>
      </c>
      <c r="C32" s="27" t="s">
        <v>913</v>
      </c>
      <c r="D32" s="25" t="s">
        <v>44</v>
      </c>
      <c r="E32" s="12">
        <f t="shared" si="0"/>
        <v>27.74</v>
      </c>
      <c r="F32" s="12">
        <v>83.6</v>
      </c>
      <c r="G32" s="12">
        <f t="shared" si="1"/>
        <v>25.08</v>
      </c>
      <c r="H32" s="12">
        <v>88.2</v>
      </c>
      <c r="I32" s="12">
        <f t="shared" si="2"/>
        <v>13.23</v>
      </c>
      <c r="J32" s="12">
        <v>88</v>
      </c>
      <c r="K32" s="12">
        <f t="shared" si="3"/>
        <v>13.2</v>
      </c>
      <c r="L32" s="12">
        <f t="shared" si="4"/>
        <v>79.25</v>
      </c>
      <c r="M32" s="12">
        <v>29</v>
      </c>
    </row>
    <row r="33" spans="1:13" ht="24" customHeight="1">
      <c r="A33" s="4" t="s">
        <v>815</v>
      </c>
      <c r="B33" s="4" t="s">
        <v>5</v>
      </c>
      <c r="C33" s="27" t="s">
        <v>913</v>
      </c>
      <c r="D33" s="25" t="s">
        <v>179</v>
      </c>
      <c r="E33" s="12">
        <f t="shared" si="0"/>
        <v>28.6</v>
      </c>
      <c r="F33" s="12">
        <v>81.2</v>
      </c>
      <c r="G33" s="12">
        <f t="shared" si="1"/>
        <v>24.36</v>
      </c>
      <c r="H33" s="12">
        <v>86.4</v>
      </c>
      <c r="I33" s="12">
        <f t="shared" si="2"/>
        <v>12.96</v>
      </c>
      <c r="J33" s="12">
        <v>88.2</v>
      </c>
      <c r="K33" s="12">
        <f t="shared" si="3"/>
        <v>13.23</v>
      </c>
      <c r="L33" s="12">
        <f t="shared" si="4"/>
        <v>79.150000000000006</v>
      </c>
      <c r="M33" s="12">
        <v>30</v>
      </c>
    </row>
    <row r="34" spans="1:13" ht="24" customHeight="1">
      <c r="A34" s="4" t="s">
        <v>806</v>
      </c>
      <c r="B34" s="4" t="s">
        <v>5</v>
      </c>
      <c r="C34" s="27" t="s">
        <v>913</v>
      </c>
      <c r="D34" s="6" t="s">
        <v>807</v>
      </c>
      <c r="E34" s="7">
        <f t="shared" si="0"/>
        <v>29.04</v>
      </c>
      <c r="F34" s="7">
        <v>82.4</v>
      </c>
      <c r="G34" s="7">
        <f t="shared" si="1"/>
        <v>24.720000000000002</v>
      </c>
      <c r="H34" s="7">
        <v>84.2</v>
      </c>
      <c r="I34" s="7">
        <f t="shared" si="2"/>
        <v>12.63</v>
      </c>
      <c r="J34" s="7">
        <v>84.6</v>
      </c>
      <c r="K34" s="7">
        <f t="shared" si="3"/>
        <v>12.69</v>
      </c>
      <c r="L34" s="7">
        <f t="shared" si="4"/>
        <v>79.08</v>
      </c>
      <c r="M34" s="7">
        <v>31</v>
      </c>
    </row>
    <row r="35" spans="1:13" ht="24" customHeight="1">
      <c r="A35" s="4" t="s">
        <v>822</v>
      </c>
      <c r="B35" s="4" t="s">
        <v>5</v>
      </c>
      <c r="C35" s="27" t="s">
        <v>913</v>
      </c>
      <c r="D35" s="6" t="s">
        <v>714</v>
      </c>
      <c r="E35" s="7">
        <f t="shared" si="0"/>
        <v>27.960000000000004</v>
      </c>
      <c r="F35" s="7">
        <v>84</v>
      </c>
      <c r="G35" s="7">
        <f t="shared" si="1"/>
        <v>25.2</v>
      </c>
      <c r="H35" s="7">
        <v>83.4</v>
      </c>
      <c r="I35" s="7">
        <f t="shared" si="2"/>
        <v>12.51</v>
      </c>
      <c r="J35" s="7">
        <v>89.4</v>
      </c>
      <c r="K35" s="7">
        <f t="shared" si="3"/>
        <v>13.41</v>
      </c>
      <c r="L35" s="7">
        <f t="shared" si="4"/>
        <v>79.08</v>
      </c>
      <c r="M35" s="7">
        <v>31</v>
      </c>
    </row>
    <row r="36" spans="1:13" ht="24" customHeight="1">
      <c r="A36" s="4" t="s">
        <v>833</v>
      </c>
      <c r="B36" s="4" t="s">
        <v>5</v>
      </c>
      <c r="C36" s="27" t="s">
        <v>913</v>
      </c>
      <c r="D36" s="6" t="s">
        <v>316</v>
      </c>
      <c r="E36" s="7">
        <f t="shared" si="0"/>
        <v>27.52</v>
      </c>
      <c r="F36" s="7">
        <v>86.2</v>
      </c>
      <c r="G36" s="7">
        <f t="shared" si="1"/>
        <v>25.86</v>
      </c>
      <c r="H36" s="7">
        <v>84.2</v>
      </c>
      <c r="I36" s="7">
        <f t="shared" si="2"/>
        <v>12.63</v>
      </c>
      <c r="J36" s="7">
        <v>86.8</v>
      </c>
      <c r="K36" s="7">
        <f t="shared" si="3"/>
        <v>13.02</v>
      </c>
      <c r="L36" s="7">
        <f t="shared" si="4"/>
        <v>79.029999999999987</v>
      </c>
      <c r="M36" s="7">
        <v>33</v>
      </c>
    </row>
    <row r="37" spans="1:13" ht="24" customHeight="1">
      <c r="A37" s="4" t="s">
        <v>880</v>
      </c>
      <c r="B37" s="4" t="s">
        <v>5</v>
      </c>
      <c r="C37" s="27" t="s">
        <v>913</v>
      </c>
      <c r="D37" s="6" t="s">
        <v>877</v>
      </c>
      <c r="E37" s="7">
        <f t="shared" si="0"/>
        <v>26.02</v>
      </c>
      <c r="F37" s="7">
        <v>86.2</v>
      </c>
      <c r="G37" s="7">
        <f t="shared" si="1"/>
        <v>25.86</v>
      </c>
      <c r="H37" s="7">
        <v>90.4</v>
      </c>
      <c r="I37" s="7">
        <f t="shared" si="2"/>
        <v>13.56</v>
      </c>
      <c r="J37" s="7">
        <v>90.4</v>
      </c>
      <c r="K37" s="7">
        <f t="shared" si="3"/>
        <v>13.56</v>
      </c>
      <c r="L37" s="7">
        <f t="shared" si="4"/>
        <v>79</v>
      </c>
      <c r="M37" s="7">
        <v>34</v>
      </c>
    </row>
    <row r="38" spans="1:13" ht="24" customHeight="1">
      <c r="A38" s="4" t="s">
        <v>885</v>
      </c>
      <c r="B38" s="4" t="s">
        <v>5</v>
      </c>
      <c r="C38" s="27" t="s">
        <v>913</v>
      </c>
      <c r="D38" s="6" t="s">
        <v>742</v>
      </c>
      <c r="E38" s="7">
        <f t="shared" si="0"/>
        <v>25.960000000000004</v>
      </c>
      <c r="F38" s="7">
        <v>85.6</v>
      </c>
      <c r="G38" s="7">
        <f t="shared" si="1"/>
        <v>25.679999999999996</v>
      </c>
      <c r="H38" s="7">
        <v>92.8</v>
      </c>
      <c r="I38" s="7">
        <f t="shared" si="2"/>
        <v>13.92</v>
      </c>
      <c r="J38" s="7">
        <v>89.4</v>
      </c>
      <c r="K38" s="7">
        <f t="shared" si="3"/>
        <v>13.41</v>
      </c>
      <c r="L38" s="7">
        <f t="shared" si="4"/>
        <v>78.97</v>
      </c>
      <c r="M38" s="7">
        <v>35</v>
      </c>
    </row>
    <row r="39" spans="1:13" ht="24" customHeight="1">
      <c r="A39" s="4" t="s">
        <v>849</v>
      </c>
      <c r="B39" s="4" t="s">
        <v>5</v>
      </c>
      <c r="C39" s="27" t="s">
        <v>913</v>
      </c>
      <c r="D39" s="6" t="s">
        <v>691</v>
      </c>
      <c r="E39" s="7">
        <f t="shared" si="0"/>
        <v>26.82</v>
      </c>
      <c r="F39" s="7">
        <v>85.2</v>
      </c>
      <c r="G39" s="7">
        <f t="shared" si="1"/>
        <v>25.56</v>
      </c>
      <c r="H39" s="7">
        <v>88.2</v>
      </c>
      <c r="I39" s="7">
        <f t="shared" si="2"/>
        <v>13.23</v>
      </c>
      <c r="J39" s="7">
        <v>88.8</v>
      </c>
      <c r="K39" s="7">
        <f t="shared" si="3"/>
        <v>13.319999999999999</v>
      </c>
      <c r="L39" s="7">
        <f t="shared" si="4"/>
        <v>78.929999999999993</v>
      </c>
      <c r="M39" s="7">
        <v>36</v>
      </c>
    </row>
    <row r="40" spans="1:13" ht="24" customHeight="1">
      <c r="A40" s="4" t="s">
        <v>878</v>
      </c>
      <c r="B40" s="4" t="s">
        <v>5</v>
      </c>
      <c r="C40" s="27" t="s">
        <v>913</v>
      </c>
      <c r="D40" s="6" t="s">
        <v>877</v>
      </c>
      <c r="E40" s="7">
        <f t="shared" si="0"/>
        <v>26.02</v>
      </c>
      <c r="F40" s="7">
        <v>90.2</v>
      </c>
      <c r="G40" s="7">
        <f t="shared" si="1"/>
        <v>27.06</v>
      </c>
      <c r="H40" s="7">
        <v>86</v>
      </c>
      <c r="I40" s="7">
        <f t="shared" si="2"/>
        <v>12.9</v>
      </c>
      <c r="J40" s="7">
        <v>86.2</v>
      </c>
      <c r="K40" s="7">
        <f t="shared" si="3"/>
        <v>12.93</v>
      </c>
      <c r="L40" s="7">
        <f t="shared" si="4"/>
        <v>78.91</v>
      </c>
      <c r="M40" s="7">
        <v>37</v>
      </c>
    </row>
    <row r="41" spans="1:13" ht="24" customHeight="1">
      <c r="A41" s="4" t="s">
        <v>876</v>
      </c>
      <c r="B41" s="4" t="s">
        <v>5</v>
      </c>
      <c r="C41" s="27" t="s">
        <v>913</v>
      </c>
      <c r="D41" s="6" t="s">
        <v>877</v>
      </c>
      <c r="E41" s="7">
        <f t="shared" si="0"/>
        <v>26.02</v>
      </c>
      <c r="F41" s="7">
        <v>87.2</v>
      </c>
      <c r="G41" s="7">
        <f t="shared" si="1"/>
        <v>26.16</v>
      </c>
      <c r="H41" s="7">
        <v>88.2</v>
      </c>
      <c r="I41" s="7">
        <f t="shared" si="2"/>
        <v>13.23</v>
      </c>
      <c r="J41" s="7">
        <v>88.4</v>
      </c>
      <c r="K41" s="7">
        <f t="shared" si="3"/>
        <v>13.26</v>
      </c>
      <c r="L41" s="7">
        <f t="shared" si="4"/>
        <v>78.67</v>
      </c>
      <c r="M41" s="7">
        <v>38</v>
      </c>
    </row>
    <row r="42" spans="1:13" ht="24" customHeight="1">
      <c r="A42" s="4" t="s">
        <v>889</v>
      </c>
      <c r="B42" s="4" t="s">
        <v>5</v>
      </c>
      <c r="C42" s="27" t="s">
        <v>913</v>
      </c>
      <c r="D42" s="6" t="s">
        <v>105</v>
      </c>
      <c r="E42" s="7">
        <f t="shared" si="0"/>
        <v>25.900000000000002</v>
      </c>
      <c r="F42" s="7">
        <v>90.2</v>
      </c>
      <c r="G42" s="7">
        <f t="shared" si="1"/>
        <v>27.06</v>
      </c>
      <c r="H42" s="7">
        <v>86.2</v>
      </c>
      <c r="I42" s="7">
        <f t="shared" si="2"/>
        <v>12.93</v>
      </c>
      <c r="J42" s="7">
        <v>85.2</v>
      </c>
      <c r="K42" s="7">
        <f t="shared" si="3"/>
        <v>12.78</v>
      </c>
      <c r="L42" s="7">
        <f t="shared" si="4"/>
        <v>78.67</v>
      </c>
      <c r="M42" s="7">
        <v>38</v>
      </c>
    </row>
    <row r="43" spans="1:13" ht="24" customHeight="1">
      <c r="A43" s="4" t="s">
        <v>835</v>
      </c>
      <c r="B43" s="4" t="s">
        <v>5</v>
      </c>
      <c r="C43" s="27" t="s">
        <v>913</v>
      </c>
      <c r="D43" s="6" t="s">
        <v>251</v>
      </c>
      <c r="E43" s="7">
        <f t="shared" si="0"/>
        <v>27.480000000000004</v>
      </c>
      <c r="F43" s="7">
        <v>81.599999999999994</v>
      </c>
      <c r="G43" s="7">
        <f t="shared" si="1"/>
        <v>24.479999999999997</v>
      </c>
      <c r="H43" s="7">
        <v>86.8</v>
      </c>
      <c r="I43" s="7">
        <f t="shared" si="2"/>
        <v>13.02</v>
      </c>
      <c r="J43" s="7">
        <v>91.2</v>
      </c>
      <c r="K43" s="7">
        <f t="shared" si="3"/>
        <v>13.68</v>
      </c>
      <c r="L43" s="7">
        <f t="shared" si="4"/>
        <v>78.66</v>
      </c>
      <c r="M43" s="7">
        <v>40</v>
      </c>
    </row>
    <row r="44" spans="1:13" ht="24" customHeight="1">
      <c r="A44" s="4" t="s">
        <v>879</v>
      </c>
      <c r="B44" s="4" t="s">
        <v>5</v>
      </c>
      <c r="C44" s="27" t="s">
        <v>913</v>
      </c>
      <c r="D44" s="6" t="s">
        <v>877</v>
      </c>
      <c r="E44" s="7">
        <f t="shared" si="0"/>
        <v>26.02</v>
      </c>
      <c r="F44" s="7">
        <v>87.6</v>
      </c>
      <c r="G44" s="7">
        <f t="shared" si="1"/>
        <v>26.279999999999998</v>
      </c>
      <c r="H44" s="7">
        <v>86.8</v>
      </c>
      <c r="I44" s="7">
        <f t="shared" si="2"/>
        <v>13.02</v>
      </c>
      <c r="J44" s="7">
        <v>88.2</v>
      </c>
      <c r="K44" s="7">
        <f t="shared" si="3"/>
        <v>13.23</v>
      </c>
      <c r="L44" s="7">
        <f t="shared" si="4"/>
        <v>78.55</v>
      </c>
      <c r="M44" s="7">
        <v>41</v>
      </c>
    </row>
    <row r="45" spans="1:13" ht="24" customHeight="1">
      <c r="A45" s="4" t="s">
        <v>891</v>
      </c>
      <c r="B45" s="4" t="s">
        <v>5</v>
      </c>
      <c r="C45" s="27" t="s">
        <v>913</v>
      </c>
      <c r="D45" s="6" t="s">
        <v>273</v>
      </c>
      <c r="E45" s="7">
        <f t="shared" si="0"/>
        <v>25.880000000000003</v>
      </c>
      <c r="F45" s="7">
        <v>85</v>
      </c>
      <c r="G45" s="7">
        <f t="shared" si="1"/>
        <v>25.5</v>
      </c>
      <c r="H45" s="7">
        <v>89.4</v>
      </c>
      <c r="I45" s="7">
        <f t="shared" si="2"/>
        <v>13.41</v>
      </c>
      <c r="J45" s="7">
        <v>90.8</v>
      </c>
      <c r="K45" s="7">
        <f t="shared" si="3"/>
        <v>13.62</v>
      </c>
      <c r="L45" s="7">
        <f t="shared" si="4"/>
        <v>78.410000000000011</v>
      </c>
      <c r="M45" s="7">
        <v>42</v>
      </c>
    </row>
    <row r="46" spans="1:13" ht="24" customHeight="1">
      <c r="A46" s="4" t="s">
        <v>883</v>
      </c>
      <c r="B46" s="4" t="s">
        <v>5</v>
      </c>
      <c r="C46" s="27" t="s">
        <v>913</v>
      </c>
      <c r="D46" s="6" t="s">
        <v>742</v>
      </c>
      <c r="E46" s="7">
        <f t="shared" si="0"/>
        <v>25.960000000000004</v>
      </c>
      <c r="F46" s="7">
        <v>85.4</v>
      </c>
      <c r="G46" s="7">
        <f t="shared" si="1"/>
        <v>25.62</v>
      </c>
      <c r="H46" s="7">
        <v>90</v>
      </c>
      <c r="I46" s="7">
        <f t="shared" si="2"/>
        <v>13.5</v>
      </c>
      <c r="J46" s="7">
        <v>88.8</v>
      </c>
      <c r="K46" s="7">
        <f t="shared" si="3"/>
        <v>13.319999999999999</v>
      </c>
      <c r="L46" s="7">
        <f t="shared" si="4"/>
        <v>78.400000000000006</v>
      </c>
      <c r="M46" s="7">
        <v>43</v>
      </c>
    </row>
    <row r="47" spans="1:13" ht="24" customHeight="1">
      <c r="A47" s="4" t="s">
        <v>874</v>
      </c>
      <c r="B47" s="4" t="s">
        <v>5</v>
      </c>
      <c r="C47" s="27" t="s">
        <v>913</v>
      </c>
      <c r="D47" s="6" t="s">
        <v>873</v>
      </c>
      <c r="E47" s="7">
        <f t="shared" si="0"/>
        <v>26.1</v>
      </c>
      <c r="F47" s="7">
        <v>88</v>
      </c>
      <c r="G47" s="7">
        <f t="shared" si="1"/>
        <v>26.4</v>
      </c>
      <c r="H47" s="7">
        <v>85.4</v>
      </c>
      <c r="I47" s="7">
        <f t="shared" si="2"/>
        <v>12.81</v>
      </c>
      <c r="J47" s="7">
        <v>87.2</v>
      </c>
      <c r="K47" s="7">
        <f t="shared" si="3"/>
        <v>13.08</v>
      </c>
      <c r="L47" s="7">
        <f t="shared" si="4"/>
        <v>78.39</v>
      </c>
      <c r="M47" s="7">
        <v>44</v>
      </c>
    </row>
    <row r="48" spans="1:13" ht="24" customHeight="1">
      <c r="A48" s="4" t="s">
        <v>830</v>
      </c>
      <c r="B48" s="4" t="s">
        <v>5</v>
      </c>
      <c r="C48" s="27" t="s">
        <v>913</v>
      </c>
      <c r="D48" s="6" t="s">
        <v>831</v>
      </c>
      <c r="E48" s="7">
        <f t="shared" si="0"/>
        <v>27.62</v>
      </c>
      <c r="F48" s="7">
        <v>86.2</v>
      </c>
      <c r="G48" s="7">
        <f t="shared" si="1"/>
        <v>25.86</v>
      </c>
      <c r="H48" s="7">
        <v>82</v>
      </c>
      <c r="I48" s="7">
        <f t="shared" si="2"/>
        <v>12.299999999999999</v>
      </c>
      <c r="J48" s="7">
        <v>83.8</v>
      </c>
      <c r="K48" s="7">
        <f t="shared" si="3"/>
        <v>12.569999999999999</v>
      </c>
      <c r="L48" s="7">
        <f t="shared" si="4"/>
        <v>78.349999999999994</v>
      </c>
      <c r="M48" s="7">
        <v>45</v>
      </c>
    </row>
    <row r="49" spans="1:13" ht="24" customHeight="1">
      <c r="A49" s="4" t="s">
        <v>832</v>
      </c>
      <c r="B49" s="4" t="s">
        <v>5</v>
      </c>
      <c r="C49" s="27" t="s">
        <v>913</v>
      </c>
      <c r="D49" s="6" t="s">
        <v>16</v>
      </c>
      <c r="E49" s="7">
        <f t="shared" si="0"/>
        <v>27.6</v>
      </c>
      <c r="F49" s="7">
        <v>86</v>
      </c>
      <c r="G49" s="7">
        <f t="shared" si="1"/>
        <v>25.8</v>
      </c>
      <c r="H49" s="7">
        <v>79.400000000000006</v>
      </c>
      <c r="I49" s="7">
        <f t="shared" si="2"/>
        <v>11.91</v>
      </c>
      <c r="J49" s="7">
        <v>86.2</v>
      </c>
      <c r="K49" s="7">
        <f t="shared" si="3"/>
        <v>12.93</v>
      </c>
      <c r="L49" s="7">
        <f t="shared" si="4"/>
        <v>78.240000000000009</v>
      </c>
      <c r="M49" s="7">
        <v>46</v>
      </c>
    </row>
    <row r="50" spans="1:13" ht="24" customHeight="1">
      <c r="A50" s="4" t="s">
        <v>844</v>
      </c>
      <c r="B50" s="4" t="s">
        <v>5</v>
      </c>
      <c r="C50" s="27" t="s">
        <v>913</v>
      </c>
      <c r="D50" s="6" t="s">
        <v>81</v>
      </c>
      <c r="E50" s="7">
        <f t="shared" si="0"/>
        <v>27.12</v>
      </c>
      <c r="F50" s="7">
        <v>85</v>
      </c>
      <c r="G50" s="7">
        <f t="shared" si="1"/>
        <v>25.5</v>
      </c>
      <c r="H50" s="7">
        <v>85</v>
      </c>
      <c r="I50" s="7">
        <f t="shared" si="2"/>
        <v>12.75</v>
      </c>
      <c r="J50" s="7">
        <v>85.6</v>
      </c>
      <c r="K50" s="7">
        <f t="shared" si="3"/>
        <v>12.839999999999998</v>
      </c>
      <c r="L50" s="7">
        <f t="shared" si="4"/>
        <v>78.210000000000008</v>
      </c>
      <c r="M50" s="7">
        <v>47</v>
      </c>
    </row>
    <row r="51" spans="1:13" ht="24" customHeight="1">
      <c r="A51" s="4" t="s">
        <v>850</v>
      </c>
      <c r="B51" s="4" t="s">
        <v>5</v>
      </c>
      <c r="C51" s="27" t="s">
        <v>913</v>
      </c>
      <c r="D51" s="6" t="s">
        <v>691</v>
      </c>
      <c r="E51" s="7">
        <f t="shared" si="0"/>
        <v>26.82</v>
      </c>
      <c r="F51" s="7">
        <v>83.8</v>
      </c>
      <c r="G51" s="7">
        <f t="shared" si="1"/>
        <v>25.139999999999997</v>
      </c>
      <c r="H51" s="7">
        <v>86.8</v>
      </c>
      <c r="I51" s="7">
        <f t="shared" si="2"/>
        <v>13.02</v>
      </c>
      <c r="J51" s="7">
        <v>87.4</v>
      </c>
      <c r="K51" s="7">
        <f t="shared" si="3"/>
        <v>13.110000000000001</v>
      </c>
      <c r="L51" s="7">
        <f t="shared" si="4"/>
        <v>78.089999999999989</v>
      </c>
      <c r="M51" s="7">
        <v>48</v>
      </c>
    </row>
    <row r="52" spans="1:13" ht="24" customHeight="1">
      <c r="A52" s="4" t="s">
        <v>870</v>
      </c>
      <c r="B52" s="4" t="s">
        <v>5</v>
      </c>
      <c r="C52" s="27" t="s">
        <v>913</v>
      </c>
      <c r="D52" s="6" t="s">
        <v>49</v>
      </c>
      <c r="E52" s="7">
        <f t="shared" si="0"/>
        <v>26.200000000000003</v>
      </c>
      <c r="F52" s="7">
        <v>86.6</v>
      </c>
      <c r="G52" s="7">
        <f t="shared" si="1"/>
        <v>25.979999999999997</v>
      </c>
      <c r="H52" s="7">
        <v>86.8</v>
      </c>
      <c r="I52" s="7">
        <f t="shared" si="2"/>
        <v>13.02</v>
      </c>
      <c r="J52" s="7">
        <v>85.8</v>
      </c>
      <c r="K52" s="7">
        <f t="shared" si="3"/>
        <v>12.87</v>
      </c>
      <c r="L52" s="7">
        <f t="shared" si="4"/>
        <v>78.070000000000007</v>
      </c>
      <c r="M52" s="7">
        <v>49</v>
      </c>
    </row>
    <row r="53" spans="1:13" ht="24" customHeight="1">
      <c r="A53" s="4" t="s">
        <v>869</v>
      </c>
      <c r="B53" s="4" t="s">
        <v>5</v>
      </c>
      <c r="C53" s="27" t="s">
        <v>913</v>
      </c>
      <c r="D53" s="6" t="s">
        <v>49</v>
      </c>
      <c r="E53" s="7">
        <f t="shared" si="0"/>
        <v>26.200000000000003</v>
      </c>
      <c r="F53" s="7">
        <v>85.2</v>
      </c>
      <c r="G53" s="7">
        <f t="shared" si="1"/>
        <v>25.56</v>
      </c>
      <c r="H53" s="7">
        <v>85.6</v>
      </c>
      <c r="I53" s="7">
        <f t="shared" si="2"/>
        <v>12.839999999999998</v>
      </c>
      <c r="J53" s="7">
        <v>89.2</v>
      </c>
      <c r="K53" s="7">
        <f t="shared" si="3"/>
        <v>13.38</v>
      </c>
      <c r="L53" s="7">
        <f t="shared" si="4"/>
        <v>77.98</v>
      </c>
      <c r="M53" s="7">
        <v>50</v>
      </c>
    </row>
    <row r="54" spans="1:13" ht="24" customHeight="1">
      <c r="A54" s="4" t="s">
        <v>866</v>
      </c>
      <c r="B54" s="4" t="s">
        <v>5</v>
      </c>
      <c r="C54" s="27" t="s">
        <v>913</v>
      </c>
      <c r="D54" s="6" t="s">
        <v>641</v>
      </c>
      <c r="E54" s="7">
        <f t="shared" si="0"/>
        <v>26.3</v>
      </c>
      <c r="F54" s="7">
        <v>86.8</v>
      </c>
      <c r="G54" s="7">
        <f t="shared" si="1"/>
        <v>26.04</v>
      </c>
      <c r="H54" s="7">
        <v>84.4</v>
      </c>
      <c r="I54" s="7">
        <f t="shared" si="2"/>
        <v>12.66</v>
      </c>
      <c r="J54" s="7">
        <v>86.2</v>
      </c>
      <c r="K54" s="7">
        <f t="shared" si="3"/>
        <v>12.93</v>
      </c>
      <c r="L54" s="7">
        <f t="shared" si="4"/>
        <v>77.930000000000007</v>
      </c>
      <c r="M54" s="7">
        <v>51</v>
      </c>
    </row>
    <row r="55" spans="1:13" ht="24" customHeight="1">
      <c r="A55" s="4" t="s">
        <v>848</v>
      </c>
      <c r="B55" s="4" t="s">
        <v>5</v>
      </c>
      <c r="C55" s="27" t="s">
        <v>913</v>
      </c>
      <c r="D55" s="6" t="s">
        <v>627</v>
      </c>
      <c r="E55" s="7">
        <f t="shared" si="0"/>
        <v>26.880000000000003</v>
      </c>
      <c r="F55" s="7">
        <v>83.2</v>
      </c>
      <c r="G55" s="7">
        <f t="shared" si="1"/>
        <v>24.96</v>
      </c>
      <c r="H55" s="7">
        <v>87.2</v>
      </c>
      <c r="I55" s="7">
        <f t="shared" si="2"/>
        <v>13.08</v>
      </c>
      <c r="J55" s="7">
        <v>85.6</v>
      </c>
      <c r="K55" s="7">
        <f t="shared" si="3"/>
        <v>12.839999999999998</v>
      </c>
      <c r="L55" s="7">
        <f t="shared" si="4"/>
        <v>77.760000000000005</v>
      </c>
      <c r="M55" s="7">
        <v>52</v>
      </c>
    </row>
    <row r="56" spans="1:13" ht="24" customHeight="1">
      <c r="A56" s="4" t="s">
        <v>842</v>
      </c>
      <c r="B56" s="4" t="s">
        <v>5</v>
      </c>
      <c r="C56" s="27" t="s">
        <v>913</v>
      </c>
      <c r="D56" s="6" t="s">
        <v>253</v>
      </c>
      <c r="E56" s="7">
        <f t="shared" si="0"/>
        <v>27.24</v>
      </c>
      <c r="F56" s="7">
        <v>83.2</v>
      </c>
      <c r="G56" s="7">
        <f t="shared" si="1"/>
        <v>24.96</v>
      </c>
      <c r="H56" s="7">
        <v>82.6</v>
      </c>
      <c r="I56" s="7">
        <f t="shared" si="2"/>
        <v>12.389999999999999</v>
      </c>
      <c r="J56" s="7">
        <v>87</v>
      </c>
      <c r="K56" s="7">
        <f t="shared" si="3"/>
        <v>13.049999999999999</v>
      </c>
      <c r="L56" s="7">
        <f t="shared" si="4"/>
        <v>77.64</v>
      </c>
      <c r="M56" s="7">
        <v>53</v>
      </c>
    </row>
    <row r="57" spans="1:13" ht="24" customHeight="1">
      <c r="A57" s="4" t="s">
        <v>813</v>
      </c>
      <c r="B57" s="4" t="s">
        <v>5</v>
      </c>
      <c r="C57" s="27" t="s">
        <v>913</v>
      </c>
      <c r="D57" s="6" t="s">
        <v>556</v>
      </c>
      <c r="E57" s="7">
        <f t="shared" si="0"/>
        <v>28.78</v>
      </c>
      <c r="F57" s="7">
        <v>79.2</v>
      </c>
      <c r="G57" s="7">
        <f t="shared" si="1"/>
        <v>23.76</v>
      </c>
      <c r="H57" s="7">
        <v>82.8</v>
      </c>
      <c r="I57" s="7">
        <f t="shared" si="2"/>
        <v>12.42</v>
      </c>
      <c r="J57" s="7">
        <v>83.8</v>
      </c>
      <c r="K57" s="7">
        <f t="shared" si="3"/>
        <v>12.569999999999999</v>
      </c>
      <c r="L57" s="7">
        <f t="shared" si="4"/>
        <v>77.53</v>
      </c>
      <c r="M57" s="7">
        <v>54</v>
      </c>
    </row>
    <row r="58" spans="1:13" ht="24" customHeight="1">
      <c r="A58" s="4" t="s">
        <v>888</v>
      </c>
      <c r="B58" s="4" t="s">
        <v>5</v>
      </c>
      <c r="C58" s="27" t="s">
        <v>913</v>
      </c>
      <c r="D58" s="6" t="s">
        <v>887</v>
      </c>
      <c r="E58" s="7">
        <f t="shared" si="0"/>
        <v>25.939999999999998</v>
      </c>
      <c r="F58" s="7">
        <v>86.2</v>
      </c>
      <c r="G58" s="7">
        <f t="shared" si="1"/>
        <v>25.86</v>
      </c>
      <c r="H58" s="7">
        <v>86.6</v>
      </c>
      <c r="I58" s="7">
        <f t="shared" si="2"/>
        <v>12.989999999999998</v>
      </c>
      <c r="J58" s="7">
        <v>84.8</v>
      </c>
      <c r="K58" s="7">
        <f t="shared" si="3"/>
        <v>12.719999999999999</v>
      </c>
      <c r="L58" s="7">
        <f t="shared" si="4"/>
        <v>77.509999999999991</v>
      </c>
      <c r="M58" s="7">
        <v>55</v>
      </c>
    </row>
    <row r="59" spans="1:13" ht="24" customHeight="1">
      <c r="A59" s="4" t="s">
        <v>818</v>
      </c>
      <c r="B59" s="4" t="s">
        <v>5</v>
      </c>
      <c r="C59" s="27" t="s">
        <v>913</v>
      </c>
      <c r="D59" s="6" t="s">
        <v>571</v>
      </c>
      <c r="E59" s="7">
        <f t="shared" si="0"/>
        <v>28.439999999999998</v>
      </c>
      <c r="F59" s="7">
        <v>81</v>
      </c>
      <c r="G59" s="7">
        <f t="shared" si="1"/>
        <v>24.3</v>
      </c>
      <c r="H59" s="7">
        <v>82.6</v>
      </c>
      <c r="I59" s="7">
        <f t="shared" si="2"/>
        <v>12.389999999999999</v>
      </c>
      <c r="J59" s="7">
        <v>81</v>
      </c>
      <c r="K59" s="7">
        <f t="shared" si="3"/>
        <v>12.15</v>
      </c>
      <c r="L59" s="7">
        <f t="shared" si="4"/>
        <v>77.28</v>
      </c>
      <c r="M59" s="7">
        <v>56</v>
      </c>
    </row>
    <row r="60" spans="1:13" ht="24" customHeight="1">
      <c r="A60" s="4" t="s">
        <v>872</v>
      </c>
      <c r="B60" s="4" t="s">
        <v>5</v>
      </c>
      <c r="C60" s="27" t="s">
        <v>913</v>
      </c>
      <c r="D60" s="6" t="s">
        <v>873</v>
      </c>
      <c r="E60" s="7">
        <f t="shared" si="0"/>
        <v>26.1</v>
      </c>
      <c r="F60" s="7">
        <v>83</v>
      </c>
      <c r="G60" s="7">
        <f t="shared" si="1"/>
        <v>24.9</v>
      </c>
      <c r="H60" s="7">
        <v>87.8</v>
      </c>
      <c r="I60" s="7">
        <f t="shared" si="2"/>
        <v>13.17</v>
      </c>
      <c r="J60" s="7">
        <v>87.2</v>
      </c>
      <c r="K60" s="7">
        <f t="shared" si="3"/>
        <v>13.08</v>
      </c>
      <c r="L60" s="7">
        <f t="shared" si="4"/>
        <v>77.25</v>
      </c>
      <c r="M60" s="7">
        <v>57</v>
      </c>
    </row>
    <row r="61" spans="1:13" ht="24" customHeight="1">
      <c r="A61" s="4" t="s">
        <v>859</v>
      </c>
      <c r="B61" s="4" t="s">
        <v>5</v>
      </c>
      <c r="C61" s="27" t="s">
        <v>913</v>
      </c>
      <c r="D61" s="6" t="s">
        <v>860</v>
      </c>
      <c r="E61" s="7">
        <f t="shared" si="0"/>
        <v>26.480000000000004</v>
      </c>
      <c r="F61" s="7">
        <v>84.8</v>
      </c>
      <c r="G61" s="7">
        <f t="shared" si="1"/>
        <v>25.439999999999998</v>
      </c>
      <c r="H61" s="7">
        <v>82.2</v>
      </c>
      <c r="I61" s="7">
        <f t="shared" si="2"/>
        <v>12.33</v>
      </c>
      <c r="J61" s="7">
        <v>86.4</v>
      </c>
      <c r="K61" s="7">
        <f t="shared" si="3"/>
        <v>12.96</v>
      </c>
      <c r="L61" s="7">
        <f t="shared" si="4"/>
        <v>77.210000000000008</v>
      </c>
      <c r="M61" s="7">
        <v>58</v>
      </c>
    </row>
    <row r="62" spans="1:13" ht="24" customHeight="1">
      <c r="A62" s="4" t="s">
        <v>827</v>
      </c>
      <c r="B62" s="4" t="s">
        <v>5</v>
      </c>
      <c r="C62" s="27" t="s">
        <v>913</v>
      </c>
      <c r="D62" s="6" t="s">
        <v>247</v>
      </c>
      <c r="E62" s="7">
        <f t="shared" si="0"/>
        <v>27.72</v>
      </c>
      <c r="F62" s="7">
        <v>79.8</v>
      </c>
      <c r="G62" s="7">
        <f t="shared" si="1"/>
        <v>23.939999999999998</v>
      </c>
      <c r="H62" s="7">
        <v>84.6</v>
      </c>
      <c r="I62" s="7">
        <f t="shared" si="2"/>
        <v>12.69</v>
      </c>
      <c r="J62" s="7">
        <v>85.4</v>
      </c>
      <c r="K62" s="7">
        <f t="shared" si="3"/>
        <v>12.81</v>
      </c>
      <c r="L62" s="7">
        <f t="shared" si="4"/>
        <v>77.16</v>
      </c>
      <c r="M62" s="7">
        <v>59</v>
      </c>
    </row>
    <row r="63" spans="1:13" ht="24" customHeight="1">
      <c r="A63" s="4" t="s">
        <v>868</v>
      </c>
      <c r="B63" s="4" t="s">
        <v>5</v>
      </c>
      <c r="C63" s="27" t="s">
        <v>913</v>
      </c>
      <c r="D63" s="6" t="s">
        <v>269</v>
      </c>
      <c r="E63" s="7">
        <f t="shared" si="0"/>
        <v>26.260000000000005</v>
      </c>
      <c r="F63" s="7">
        <v>84.2</v>
      </c>
      <c r="G63" s="7">
        <f t="shared" si="1"/>
        <v>25.26</v>
      </c>
      <c r="H63" s="7">
        <v>84.2</v>
      </c>
      <c r="I63" s="7">
        <f t="shared" si="2"/>
        <v>12.63</v>
      </c>
      <c r="J63" s="7">
        <v>85.8</v>
      </c>
      <c r="K63" s="7">
        <f t="shared" si="3"/>
        <v>12.87</v>
      </c>
      <c r="L63" s="7">
        <f t="shared" si="4"/>
        <v>77.02000000000001</v>
      </c>
      <c r="M63" s="7">
        <v>60</v>
      </c>
    </row>
    <row r="64" spans="1:13" ht="24" customHeight="1">
      <c r="A64" s="4" t="s">
        <v>892</v>
      </c>
      <c r="B64" s="4" t="s">
        <v>5</v>
      </c>
      <c r="C64" s="27" t="s">
        <v>913</v>
      </c>
      <c r="D64" s="6" t="s">
        <v>273</v>
      </c>
      <c r="E64" s="7">
        <f t="shared" si="0"/>
        <v>25.880000000000003</v>
      </c>
      <c r="F64" s="7">
        <v>81.2</v>
      </c>
      <c r="G64" s="7">
        <f t="shared" si="1"/>
        <v>24.36</v>
      </c>
      <c r="H64" s="7">
        <v>88.6</v>
      </c>
      <c r="I64" s="7">
        <f t="shared" si="2"/>
        <v>13.29</v>
      </c>
      <c r="J64" s="7">
        <v>89.2</v>
      </c>
      <c r="K64" s="7">
        <f t="shared" si="3"/>
        <v>13.38</v>
      </c>
      <c r="L64" s="7">
        <f t="shared" si="4"/>
        <v>76.91</v>
      </c>
      <c r="M64" s="7">
        <v>61</v>
      </c>
    </row>
    <row r="65" spans="1:13" ht="24" customHeight="1">
      <c r="A65" s="4" t="s">
        <v>858</v>
      </c>
      <c r="B65" s="4" t="s">
        <v>5</v>
      </c>
      <c r="C65" s="27" t="s">
        <v>913</v>
      </c>
      <c r="D65" s="6" t="s">
        <v>98</v>
      </c>
      <c r="E65" s="7">
        <f t="shared" si="0"/>
        <v>26.580000000000002</v>
      </c>
      <c r="F65" s="7">
        <v>84</v>
      </c>
      <c r="G65" s="7">
        <f t="shared" si="1"/>
        <v>25.2</v>
      </c>
      <c r="H65" s="7">
        <v>84.2</v>
      </c>
      <c r="I65" s="7">
        <f t="shared" si="2"/>
        <v>12.63</v>
      </c>
      <c r="J65" s="7">
        <v>83.2</v>
      </c>
      <c r="K65" s="7">
        <f t="shared" si="3"/>
        <v>12.48</v>
      </c>
      <c r="L65" s="7">
        <f t="shared" si="4"/>
        <v>76.89</v>
      </c>
      <c r="M65" s="7">
        <v>62</v>
      </c>
    </row>
    <row r="66" spans="1:13" ht="24" customHeight="1">
      <c r="A66" s="4" t="s">
        <v>843</v>
      </c>
      <c r="B66" s="4" t="s">
        <v>5</v>
      </c>
      <c r="C66" s="27" t="s">
        <v>913</v>
      </c>
      <c r="D66" s="6" t="s">
        <v>81</v>
      </c>
      <c r="E66" s="7">
        <f t="shared" si="0"/>
        <v>27.12</v>
      </c>
      <c r="F66" s="7">
        <v>81</v>
      </c>
      <c r="G66" s="7">
        <f t="shared" si="1"/>
        <v>24.3</v>
      </c>
      <c r="H66" s="7">
        <v>83.8</v>
      </c>
      <c r="I66" s="7">
        <f t="shared" si="2"/>
        <v>12.569999999999999</v>
      </c>
      <c r="J66" s="7">
        <v>85.8</v>
      </c>
      <c r="K66" s="7">
        <f t="shared" si="3"/>
        <v>12.87</v>
      </c>
      <c r="L66" s="7">
        <f t="shared" si="4"/>
        <v>76.86</v>
      </c>
      <c r="M66" s="7">
        <v>63</v>
      </c>
    </row>
    <row r="67" spans="1:13" ht="24" customHeight="1">
      <c r="A67" s="4" t="s">
        <v>839</v>
      </c>
      <c r="B67" s="4" t="s">
        <v>5</v>
      </c>
      <c r="C67" s="27" t="s">
        <v>913</v>
      </c>
      <c r="D67" s="6" t="s">
        <v>789</v>
      </c>
      <c r="E67" s="7">
        <f t="shared" si="0"/>
        <v>27.360000000000003</v>
      </c>
      <c r="F67" s="7">
        <v>82.2</v>
      </c>
      <c r="G67" s="7">
        <f t="shared" si="1"/>
        <v>24.66</v>
      </c>
      <c r="H67" s="7">
        <v>81.8</v>
      </c>
      <c r="I67" s="7">
        <f t="shared" si="2"/>
        <v>12.27</v>
      </c>
      <c r="J67" s="7">
        <v>82.2</v>
      </c>
      <c r="K67" s="7">
        <f t="shared" si="3"/>
        <v>12.33</v>
      </c>
      <c r="L67" s="7">
        <f t="shared" si="4"/>
        <v>76.62</v>
      </c>
      <c r="M67" s="7">
        <v>64</v>
      </c>
    </row>
    <row r="68" spans="1:13" ht="24" customHeight="1">
      <c r="A68" s="4" t="s">
        <v>898</v>
      </c>
      <c r="B68" s="4" t="s">
        <v>5</v>
      </c>
      <c r="C68" s="27" t="s">
        <v>913</v>
      </c>
      <c r="D68" s="6" t="s">
        <v>652</v>
      </c>
      <c r="E68" s="7">
        <f t="shared" ref="E68:E84" si="5">D68*0.4</f>
        <v>25.660000000000004</v>
      </c>
      <c r="F68" s="7">
        <v>86.4</v>
      </c>
      <c r="G68" s="7">
        <f t="shared" ref="G68:G84" si="6">F68*0.3</f>
        <v>25.92</v>
      </c>
      <c r="H68" s="7">
        <v>80</v>
      </c>
      <c r="I68" s="7">
        <f t="shared" ref="I68:I84" si="7">H68*0.15</f>
        <v>12</v>
      </c>
      <c r="J68" s="7">
        <v>86.6</v>
      </c>
      <c r="K68" s="7">
        <f t="shared" ref="K68:K84" si="8">J68*0.15</f>
        <v>12.989999999999998</v>
      </c>
      <c r="L68" s="7">
        <f t="shared" ref="L68:L84" si="9">E68+G68+I68+K68</f>
        <v>76.570000000000007</v>
      </c>
      <c r="M68" s="7">
        <v>65</v>
      </c>
    </row>
    <row r="69" spans="1:13" ht="24" customHeight="1">
      <c r="A69" s="4" t="s">
        <v>894</v>
      </c>
      <c r="B69" s="4" t="s">
        <v>5</v>
      </c>
      <c r="C69" s="27" t="s">
        <v>913</v>
      </c>
      <c r="D69" s="6" t="s">
        <v>112</v>
      </c>
      <c r="E69" s="7">
        <f t="shared" si="5"/>
        <v>25.8</v>
      </c>
      <c r="F69" s="7">
        <v>81.400000000000006</v>
      </c>
      <c r="G69" s="7">
        <f t="shared" si="6"/>
        <v>24.42</v>
      </c>
      <c r="H69" s="7">
        <v>86.6</v>
      </c>
      <c r="I69" s="7">
        <f t="shared" si="7"/>
        <v>12.989999999999998</v>
      </c>
      <c r="J69" s="7">
        <v>86.8</v>
      </c>
      <c r="K69" s="7">
        <f t="shared" si="8"/>
        <v>13.02</v>
      </c>
      <c r="L69" s="7">
        <f t="shared" si="9"/>
        <v>76.22999999999999</v>
      </c>
      <c r="M69" s="7">
        <v>66</v>
      </c>
    </row>
    <row r="70" spans="1:13" ht="24" customHeight="1">
      <c r="A70" s="4" t="s">
        <v>845</v>
      </c>
      <c r="B70" s="4" t="s">
        <v>5</v>
      </c>
      <c r="C70" s="27" t="s">
        <v>913</v>
      </c>
      <c r="D70" s="6" t="s">
        <v>619</v>
      </c>
      <c r="E70" s="7">
        <f t="shared" si="5"/>
        <v>27.060000000000002</v>
      </c>
      <c r="F70" s="7">
        <v>79.599999999999994</v>
      </c>
      <c r="G70" s="7">
        <f t="shared" si="6"/>
        <v>23.88</v>
      </c>
      <c r="H70" s="7">
        <v>83.6</v>
      </c>
      <c r="I70" s="7">
        <f t="shared" si="7"/>
        <v>12.54</v>
      </c>
      <c r="J70" s="7">
        <v>83.8</v>
      </c>
      <c r="K70" s="7">
        <f t="shared" si="8"/>
        <v>12.569999999999999</v>
      </c>
      <c r="L70" s="7">
        <f t="shared" si="9"/>
        <v>76.05</v>
      </c>
      <c r="M70" s="7">
        <v>67</v>
      </c>
    </row>
    <row r="71" spans="1:13" ht="24" customHeight="1">
      <c r="A71" s="4" t="s">
        <v>862</v>
      </c>
      <c r="B71" s="4" t="s">
        <v>5</v>
      </c>
      <c r="C71" s="27" t="s">
        <v>913</v>
      </c>
      <c r="D71" s="6" t="s">
        <v>266</v>
      </c>
      <c r="E71" s="7">
        <f t="shared" si="5"/>
        <v>26.460000000000004</v>
      </c>
      <c r="F71" s="7">
        <v>80</v>
      </c>
      <c r="G71" s="7">
        <f t="shared" si="6"/>
        <v>24</v>
      </c>
      <c r="H71" s="7">
        <v>85.6</v>
      </c>
      <c r="I71" s="7">
        <f t="shared" si="7"/>
        <v>12.839999999999998</v>
      </c>
      <c r="J71" s="7">
        <v>83</v>
      </c>
      <c r="K71" s="7">
        <f t="shared" si="8"/>
        <v>12.45</v>
      </c>
      <c r="L71" s="7">
        <f t="shared" si="9"/>
        <v>75.75</v>
      </c>
      <c r="M71" s="7">
        <v>68</v>
      </c>
    </row>
    <row r="72" spans="1:13" ht="24" customHeight="1">
      <c r="A72" s="4" t="s">
        <v>841</v>
      </c>
      <c r="B72" s="4" t="s">
        <v>5</v>
      </c>
      <c r="C72" s="27" t="s">
        <v>913</v>
      </c>
      <c r="D72" s="6" t="s">
        <v>78</v>
      </c>
      <c r="E72" s="7">
        <f t="shared" si="5"/>
        <v>27.3</v>
      </c>
      <c r="F72" s="7">
        <v>78.599999999999994</v>
      </c>
      <c r="G72" s="7">
        <f t="shared" si="6"/>
        <v>23.58</v>
      </c>
      <c r="H72" s="7">
        <v>81.2</v>
      </c>
      <c r="I72" s="7">
        <f t="shared" si="7"/>
        <v>12.18</v>
      </c>
      <c r="J72" s="7">
        <v>84</v>
      </c>
      <c r="K72" s="7">
        <f t="shared" si="8"/>
        <v>12.6</v>
      </c>
      <c r="L72" s="7">
        <f t="shared" si="9"/>
        <v>75.66</v>
      </c>
      <c r="M72" s="7">
        <v>69</v>
      </c>
    </row>
    <row r="73" spans="1:13" ht="24" customHeight="1">
      <c r="A73" s="4" t="s">
        <v>855</v>
      </c>
      <c r="B73" s="4" t="s">
        <v>5</v>
      </c>
      <c r="C73" s="27" t="s">
        <v>913</v>
      </c>
      <c r="D73" s="6" t="s">
        <v>94</v>
      </c>
      <c r="E73" s="7">
        <f t="shared" si="5"/>
        <v>26.72</v>
      </c>
      <c r="F73" s="7">
        <v>76.599999999999994</v>
      </c>
      <c r="G73" s="7">
        <f t="shared" si="6"/>
        <v>22.979999999999997</v>
      </c>
      <c r="H73" s="7">
        <v>87.4</v>
      </c>
      <c r="I73" s="7">
        <f t="shared" si="7"/>
        <v>13.110000000000001</v>
      </c>
      <c r="J73" s="7">
        <v>85.4</v>
      </c>
      <c r="K73" s="7">
        <f t="shared" si="8"/>
        <v>12.81</v>
      </c>
      <c r="L73" s="7">
        <f t="shared" si="9"/>
        <v>75.61999999999999</v>
      </c>
      <c r="M73" s="7">
        <v>70</v>
      </c>
    </row>
    <row r="74" spans="1:13" ht="24" customHeight="1">
      <c r="A74" s="4" t="s">
        <v>896</v>
      </c>
      <c r="B74" s="4" t="s">
        <v>5</v>
      </c>
      <c r="C74" s="27" t="s">
        <v>913</v>
      </c>
      <c r="D74" s="6" t="s">
        <v>778</v>
      </c>
      <c r="E74" s="7">
        <f t="shared" si="5"/>
        <v>25.78</v>
      </c>
      <c r="F74" s="7">
        <v>80.599999999999994</v>
      </c>
      <c r="G74" s="7">
        <f t="shared" si="6"/>
        <v>24.179999999999996</v>
      </c>
      <c r="H74" s="7">
        <v>84.6</v>
      </c>
      <c r="I74" s="7">
        <f t="shared" si="7"/>
        <v>12.69</v>
      </c>
      <c r="J74" s="7">
        <v>85</v>
      </c>
      <c r="K74" s="7">
        <f t="shared" si="8"/>
        <v>12.75</v>
      </c>
      <c r="L74" s="7">
        <f t="shared" si="9"/>
        <v>75.399999999999991</v>
      </c>
      <c r="M74" s="7">
        <v>71</v>
      </c>
    </row>
    <row r="75" spans="1:13" ht="24" customHeight="1">
      <c r="A75" s="4" t="s">
        <v>882</v>
      </c>
      <c r="B75" s="4" t="s">
        <v>5</v>
      </c>
      <c r="C75" s="27" t="s">
        <v>913</v>
      </c>
      <c r="D75" s="6" t="s">
        <v>17</v>
      </c>
      <c r="E75" s="7">
        <f t="shared" si="5"/>
        <v>26</v>
      </c>
      <c r="F75" s="7">
        <v>77.8</v>
      </c>
      <c r="G75" s="7">
        <f t="shared" si="6"/>
        <v>23.34</v>
      </c>
      <c r="H75" s="7">
        <v>87.2</v>
      </c>
      <c r="I75" s="7">
        <f t="shared" si="7"/>
        <v>13.08</v>
      </c>
      <c r="J75" s="7">
        <v>84.8</v>
      </c>
      <c r="K75" s="7">
        <f t="shared" si="8"/>
        <v>12.719999999999999</v>
      </c>
      <c r="L75" s="7">
        <f t="shared" si="9"/>
        <v>75.14</v>
      </c>
      <c r="M75" s="7">
        <v>72</v>
      </c>
    </row>
    <row r="76" spans="1:13" ht="24" customHeight="1">
      <c r="A76" s="4" t="s">
        <v>864</v>
      </c>
      <c r="B76" s="4" t="s">
        <v>5</v>
      </c>
      <c r="C76" s="27" t="s">
        <v>913</v>
      </c>
      <c r="D76" s="6" t="s">
        <v>865</v>
      </c>
      <c r="E76" s="7">
        <f t="shared" si="5"/>
        <v>26.380000000000003</v>
      </c>
      <c r="F76" s="7">
        <v>81</v>
      </c>
      <c r="G76" s="7">
        <f t="shared" si="6"/>
        <v>24.3</v>
      </c>
      <c r="H76" s="7">
        <v>80.400000000000006</v>
      </c>
      <c r="I76" s="7">
        <f t="shared" si="7"/>
        <v>12.06</v>
      </c>
      <c r="J76" s="7">
        <v>82.6</v>
      </c>
      <c r="K76" s="7">
        <f t="shared" si="8"/>
        <v>12.389999999999999</v>
      </c>
      <c r="L76" s="7">
        <f t="shared" si="9"/>
        <v>75.13000000000001</v>
      </c>
      <c r="M76" s="7">
        <v>73</v>
      </c>
    </row>
    <row r="77" spans="1:13" ht="24" customHeight="1">
      <c r="A77" s="4" t="s">
        <v>853</v>
      </c>
      <c r="B77" s="4" t="s">
        <v>5</v>
      </c>
      <c r="C77" s="27" t="s">
        <v>913</v>
      </c>
      <c r="D77" s="6" t="s">
        <v>852</v>
      </c>
      <c r="E77" s="7">
        <f t="shared" si="5"/>
        <v>26.78</v>
      </c>
      <c r="F77" s="7">
        <v>78.400000000000006</v>
      </c>
      <c r="G77" s="7">
        <f t="shared" si="6"/>
        <v>23.52</v>
      </c>
      <c r="H77" s="7">
        <v>81.400000000000006</v>
      </c>
      <c r="I77" s="7">
        <f t="shared" si="7"/>
        <v>12.21</v>
      </c>
      <c r="J77" s="7">
        <v>82.8</v>
      </c>
      <c r="K77" s="7">
        <f t="shared" si="8"/>
        <v>12.42</v>
      </c>
      <c r="L77" s="7">
        <f t="shared" si="9"/>
        <v>74.929999999999993</v>
      </c>
      <c r="M77" s="7">
        <v>74</v>
      </c>
    </row>
    <row r="78" spans="1:13" ht="24" customHeight="1">
      <c r="A78" s="4" t="s">
        <v>890</v>
      </c>
      <c r="B78" s="4" t="s">
        <v>5</v>
      </c>
      <c r="C78" s="27" t="s">
        <v>913</v>
      </c>
      <c r="D78" s="6" t="s">
        <v>105</v>
      </c>
      <c r="E78" s="7">
        <f t="shared" si="5"/>
        <v>25.900000000000002</v>
      </c>
      <c r="F78" s="7">
        <v>80.400000000000006</v>
      </c>
      <c r="G78" s="7">
        <f t="shared" si="6"/>
        <v>24.12</v>
      </c>
      <c r="H78" s="7">
        <v>80</v>
      </c>
      <c r="I78" s="7">
        <f t="shared" si="7"/>
        <v>12</v>
      </c>
      <c r="J78" s="7">
        <v>83.8</v>
      </c>
      <c r="K78" s="7">
        <f t="shared" si="8"/>
        <v>12.569999999999999</v>
      </c>
      <c r="L78" s="7">
        <f t="shared" si="9"/>
        <v>74.59</v>
      </c>
      <c r="M78" s="7">
        <v>75</v>
      </c>
    </row>
    <row r="79" spans="1:13" ht="24" customHeight="1">
      <c r="A79" s="4" t="s">
        <v>881</v>
      </c>
      <c r="B79" s="4" t="s">
        <v>5</v>
      </c>
      <c r="C79" s="27" t="s">
        <v>913</v>
      </c>
      <c r="D79" s="6" t="s">
        <v>17</v>
      </c>
      <c r="E79" s="7">
        <f t="shared" si="5"/>
        <v>26</v>
      </c>
      <c r="F79" s="7">
        <v>78</v>
      </c>
      <c r="G79" s="7">
        <f t="shared" si="6"/>
        <v>23.4</v>
      </c>
      <c r="H79" s="7">
        <v>83</v>
      </c>
      <c r="I79" s="7">
        <f t="shared" si="7"/>
        <v>12.45</v>
      </c>
      <c r="J79" s="7">
        <v>83.4</v>
      </c>
      <c r="K79" s="7">
        <f t="shared" si="8"/>
        <v>12.51</v>
      </c>
      <c r="L79" s="7">
        <f t="shared" si="9"/>
        <v>74.36</v>
      </c>
      <c r="M79" s="7">
        <v>76</v>
      </c>
    </row>
    <row r="80" spans="1:13" ht="24" customHeight="1">
      <c r="A80" s="4" t="s">
        <v>899</v>
      </c>
      <c r="B80" s="4" t="s">
        <v>5</v>
      </c>
      <c r="C80" s="27" t="s">
        <v>913</v>
      </c>
      <c r="D80" s="6" t="s">
        <v>696</v>
      </c>
      <c r="E80" s="7">
        <f t="shared" si="5"/>
        <v>25.64</v>
      </c>
      <c r="F80" s="7">
        <v>77.599999999999994</v>
      </c>
      <c r="G80" s="7">
        <f t="shared" si="6"/>
        <v>23.279999999999998</v>
      </c>
      <c r="H80" s="7">
        <v>80</v>
      </c>
      <c r="I80" s="7">
        <f t="shared" si="7"/>
        <v>12</v>
      </c>
      <c r="J80" s="7">
        <v>82.8</v>
      </c>
      <c r="K80" s="7">
        <f t="shared" si="8"/>
        <v>12.42</v>
      </c>
      <c r="L80" s="7">
        <f t="shared" si="9"/>
        <v>73.34</v>
      </c>
      <c r="M80" s="7">
        <v>77</v>
      </c>
    </row>
    <row r="81" spans="1:13" ht="24" customHeight="1">
      <c r="A81" s="4" t="s">
        <v>871</v>
      </c>
      <c r="B81" s="4" t="s">
        <v>5</v>
      </c>
      <c r="C81" s="27" t="s">
        <v>913</v>
      </c>
      <c r="D81" s="6" t="s">
        <v>376</v>
      </c>
      <c r="E81" s="7">
        <f t="shared" si="5"/>
        <v>26.160000000000004</v>
      </c>
      <c r="F81" s="7">
        <v>77</v>
      </c>
      <c r="G81" s="7">
        <f t="shared" si="6"/>
        <v>23.099999999999998</v>
      </c>
      <c r="H81" s="7">
        <v>78.2</v>
      </c>
      <c r="I81" s="7">
        <f t="shared" si="7"/>
        <v>11.73</v>
      </c>
      <c r="J81" s="7">
        <v>81.8</v>
      </c>
      <c r="K81" s="7">
        <f t="shared" si="8"/>
        <v>12.27</v>
      </c>
      <c r="L81" s="7">
        <f t="shared" si="9"/>
        <v>73.260000000000005</v>
      </c>
      <c r="M81" s="7">
        <v>78</v>
      </c>
    </row>
    <row r="82" spans="1:13" ht="24" customHeight="1">
      <c r="A82" s="4" t="s">
        <v>884</v>
      </c>
      <c r="B82" s="4" t="s">
        <v>5</v>
      </c>
      <c r="C82" s="27" t="s">
        <v>913</v>
      </c>
      <c r="D82" s="6" t="s">
        <v>742</v>
      </c>
      <c r="E82" s="7">
        <f t="shared" si="5"/>
        <v>25.960000000000004</v>
      </c>
      <c r="F82" s="7">
        <v>79.2</v>
      </c>
      <c r="G82" s="7">
        <f t="shared" si="6"/>
        <v>23.76</v>
      </c>
      <c r="H82" s="7">
        <v>75.400000000000006</v>
      </c>
      <c r="I82" s="7">
        <f t="shared" si="7"/>
        <v>11.31</v>
      </c>
      <c r="J82" s="7">
        <v>78.8</v>
      </c>
      <c r="K82" s="7">
        <f t="shared" si="8"/>
        <v>11.819999999999999</v>
      </c>
      <c r="L82" s="7">
        <f t="shared" si="9"/>
        <v>72.850000000000009</v>
      </c>
      <c r="M82" s="7">
        <v>79</v>
      </c>
    </row>
    <row r="83" spans="1:13" ht="24" customHeight="1">
      <c r="A83" s="4" t="s">
        <v>895</v>
      </c>
      <c r="B83" s="4" t="s">
        <v>5</v>
      </c>
      <c r="C83" s="27" t="s">
        <v>913</v>
      </c>
      <c r="D83" s="6" t="s">
        <v>112</v>
      </c>
      <c r="E83" s="7">
        <f t="shared" si="5"/>
        <v>25.8</v>
      </c>
      <c r="F83" s="7">
        <v>70.400000000000006</v>
      </c>
      <c r="G83" s="7">
        <f t="shared" si="6"/>
        <v>21.12</v>
      </c>
      <c r="H83" s="7">
        <v>80.400000000000006</v>
      </c>
      <c r="I83" s="7">
        <f t="shared" si="7"/>
        <v>12.06</v>
      </c>
      <c r="J83" s="7">
        <v>82.6</v>
      </c>
      <c r="K83" s="7">
        <f t="shared" si="8"/>
        <v>12.389999999999999</v>
      </c>
      <c r="L83" s="7">
        <f t="shared" si="9"/>
        <v>71.37</v>
      </c>
      <c r="M83" s="7">
        <v>80</v>
      </c>
    </row>
    <row r="84" spans="1:13" ht="24" customHeight="1">
      <c r="A84" s="4" t="s">
        <v>893</v>
      </c>
      <c r="B84" s="4" t="s">
        <v>5</v>
      </c>
      <c r="C84" s="27" t="s">
        <v>913</v>
      </c>
      <c r="D84" s="6" t="s">
        <v>198</v>
      </c>
      <c r="E84" s="7">
        <f t="shared" si="5"/>
        <v>25.84</v>
      </c>
      <c r="F84" s="7">
        <v>71</v>
      </c>
      <c r="G84" s="7">
        <f t="shared" si="6"/>
        <v>21.3</v>
      </c>
      <c r="H84" s="7">
        <v>78.2</v>
      </c>
      <c r="I84" s="7">
        <f t="shared" si="7"/>
        <v>11.73</v>
      </c>
      <c r="J84" s="7">
        <v>79.599999999999994</v>
      </c>
      <c r="K84" s="7">
        <f t="shared" si="8"/>
        <v>11.94</v>
      </c>
      <c r="L84" s="7">
        <f t="shared" si="9"/>
        <v>70.81</v>
      </c>
      <c r="M84" s="7">
        <v>81</v>
      </c>
    </row>
    <row r="85" spans="1:13" ht="24" customHeight="1">
      <c r="A85" s="4" t="s">
        <v>803</v>
      </c>
      <c r="B85" s="4" t="s">
        <v>5</v>
      </c>
      <c r="C85" s="27" t="s">
        <v>913</v>
      </c>
      <c r="D85" s="6" t="s">
        <v>523</v>
      </c>
      <c r="E85" s="7"/>
      <c r="F85" s="7"/>
      <c r="G85" s="7"/>
      <c r="H85" s="7"/>
      <c r="I85" s="7"/>
      <c r="J85" s="7"/>
      <c r="K85" s="7"/>
      <c r="L85" s="7"/>
      <c r="M85" s="5" t="s">
        <v>905</v>
      </c>
    </row>
    <row r="86" spans="1:13" ht="24" customHeight="1">
      <c r="A86" s="4" t="s">
        <v>817</v>
      </c>
      <c r="B86" s="4" t="s">
        <v>5</v>
      </c>
      <c r="C86" s="27" t="s">
        <v>913</v>
      </c>
      <c r="D86" s="6" t="s">
        <v>566</v>
      </c>
      <c r="E86" s="7"/>
      <c r="F86" s="7"/>
      <c r="G86" s="7"/>
      <c r="H86" s="7"/>
      <c r="I86" s="7"/>
      <c r="J86" s="7"/>
      <c r="K86" s="7"/>
      <c r="L86" s="7"/>
      <c r="M86" s="5" t="s">
        <v>905</v>
      </c>
    </row>
    <row r="87" spans="1:13" ht="24" customHeight="1">
      <c r="A87" s="4" t="s">
        <v>823</v>
      </c>
      <c r="B87" s="4" t="s">
        <v>5</v>
      </c>
      <c r="C87" s="27" t="s">
        <v>913</v>
      </c>
      <c r="D87" s="6" t="s">
        <v>188</v>
      </c>
      <c r="E87" s="7"/>
      <c r="F87" s="7"/>
      <c r="G87" s="7"/>
      <c r="H87" s="7"/>
      <c r="I87" s="7"/>
      <c r="J87" s="7"/>
      <c r="K87" s="7"/>
      <c r="L87" s="7"/>
      <c r="M87" s="5" t="s">
        <v>905</v>
      </c>
    </row>
    <row r="88" spans="1:13" ht="24" customHeight="1">
      <c r="A88" s="4" t="s">
        <v>838</v>
      </c>
      <c r="B88" s="4" t="s">
        <v>5</v>
      </c>
      <c r="C88" s="27" t="s">
        <v>913</v>
      </c>
      <c r="D88" s="6" t="s">
        <v>606</v>
      </c>
      <c r="E88" s="7"/>
      <c r="F88" s="7"/>
      <c r="G88" s="7"/>
      <c r="H88" s="7"/>
      <c r="I88" s="7"/>
      <c r="J88" s="7"/>
      <c r="K88" s="7"/>
      <c r="L88" s="7"/>
      <c r="M88" s="5" t="s">
        <v>905</v>
      </c>
    </row>
    <row r="89" spans="1:13" ht="24" customHeight="1">
      <c r="A89" s="4" t="s">
        <v>851</v>
      </c>
      <c r="B89" s="4" t="s">
        <v>5</v>
      </c>
      <c r="C89" s="27" t="s">
        <v>913</v>
      </c>
      <c r="D89" s="6" t="s">
        <v>852</v>
      </c>
      <c r="E89" s="7"/>
      <c r="F89" s="7"/>
      <c r="G89" s="7"/>
      <c r="H89" s="7"/>
      <c r="I89" s="7"/>
      <c r="J89" s="7"/>
      <c r="K89" s="7"/>
      <c r="L89" s="7"/>
      <c r="M89" s="5" t="s">
        <v>905</v>
      </c>
    </row>
    <row r="90" spans="1:13" ht="24" customHeight="1">
      <c r="A90" s="4" t="s">
        <v>863</v>
      </c>
      <c r="B90" s="4" t="s">
        <v>5</v>
      </c>
      <c r="C90" s="27" t="s">
        <v>913</v>
      </c>
      <c r="D90" s="6" t="s">
        <v>21</v>
      </c>
      <c r="E90" s="7"/>
      <c r="F90" s="7"/>
      <c r="G90" s="7"/>
      <c r="H90" s="7"/>
      <c r="I90" s="7"/>
      <c r="J90" s="7"/>
      <c r="K90" s="7"/>
      <c r="L90" s="7"/>
      <c r="M90" s="5" t="s">
        <v>905</v>
      </c>
    </row>
    <row r="91" spans="1:13" ht="24" customHeight="1">
      <c r="A91" s="4" t="s">
        <v>867</v>
      </c>
      <c r="B91" s="4" t="s">
        <v>5</v>
      </c>
      <c r="C91" s="27" t="s">
        <v>913</v>
      </c>
      <c r="D91" s="6" t="s">
        <v>269</v>
      </c>
      <c r="E91" s="7"/>
      <c r="F91" s="7"/>
      <c r="G91" s="7"/>
      <c r="H91" s="7"/>
      <c r="I91" s="7"/>
      <c r="J91" s="7"/>
      <c r="K91" s="7"/>
      <c r="L91" s="7"/>
      <c r="M91" s="5" t="s">
        <v>905</v>
      </c>
    </row>
    <row r="92" spans="1:13" ht="24" customHeight="1">
      <c r="A92" s="4" t="s">
        <v>886</v>
      </c>
      <c r="B92" s="4" t="s">
        <v>5</v>
      </c>
      <c r="C92" s="27" t="s">
        <v>913</v>
      </c>
      <c r="D92" s="6" t="s">
        <v>887</v>
      </c>
      <c r="E92" s="7"/>
      <c r="F92" s="7"/>
      <c r="G92" s="7"/>
      <c r="H92" s="7"/>
      <c r="I92" s="7"/>
      <c r="J92" s="7"/>
      <c r="K92" s="7"/>
      <c r="L92" s="7"/>
      <c r="M92" s="5" t="s">
        <v>905</v>
      </c>
    </row>
    <row r="93" spans="1:13" ht="24" customHeight="1">
      <c r="A93" s="4" t="s">
        <v>897</v>
      </c>
      <c r="B93" s="4" t="s">
        <v>5</v>
      </c>
      <c r="C93" s="27" t="s">
        <v>913</v>
      </c>
      <c r="D93" s="6" t="s">
        <v>652</v>
      </c>
      <c r="E93" s="7"/>
      <c r="F93" s="7"/>
      <c r="G93" s="7"/>
      <c r="H93" s="7"/>
      <c r="I93" s="7"/>
      <c r="J93" s="7"/>
      <c r="K93" s="7"/>
      <c r="L93" s="7"/>
      <c r="M93" s="5" t="s">
        <v>905</v>
      </c>
    </row>
  </sheetData>
  <sortState ref="A4:CV85">
    <sortCondition descending="1" ref="L4:L85"/>
  </sortState>
  <mergeCells count="8">
    <mergeCell ref="A1:M1"/>
    <mergeCell ref="F2:K2"/>
    <mergeCell ref="A2:A3"/>
    <mergeCell ref="B2:B3"/>
    <mergeCell ref="C2:C3"/>
    <mergeCell ref="L2:L3"/>
    <mergeCell ref="M2:M3"/>
    <mergeCell ref="D2:E2"/>
  </mergeCells>
  <phoneticPr fontId="29" type="noConversion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7"/>
  <sheetViews>
    <sheetView workbookViewId="0">
      <selection activeCell="N8" sqref="N8"/>
    </sheetView>
  </sheetViews>
  <sheetFormatPr defaultColWidth="9.140625" defaultRowHeight="12.75"/>
  <cols>
    <col min="1" max="1" width="16.85546875" style="1" customWidth="1"/>
    <col min="2" max="2" width="6.28515625" style="1" customWidth="1"/>
    <col min="3" max="3" width="13" style="1" customWidth="1"/>
    <col min="4" max="4" width="12.140625" style="1" customWidth="1"/>
    <col min="5" max="5" width="9.140625" style="1"/>
    <col min="6" max="6" width="9.140625" style="2"/>
    <col min="7" max="7" width="8.5703125" style="2" customWidth="1"/>
    <col min="8" max="8" width="11.42578125" style="2" customWidth="1"/>
    <col min="9" max="9" width="8.5703125" style="2" customWidth="1"/>
    <col min="10" max="10" width="11.7109375" style="2" customWidth="1"/>
    <col min="11" max="11" width="11.7109375" style="3" customWidth="1"/>
    <col min="12" max="12" width="6.28515625" style="13" customWidth="1"/>
    <col min="13" max="16384" width="9.140625" style="1"/>
  </cols>
  <sheetData>
    <row r="1" spans="1:12" ht="44.25" customHeight="1">
      <c r="A1" s="21" t="s">
        <v>914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customHeight="1">
      <c r="A2" s="20" t="s">
        <v>0</v>
      </c>
      <c r="B2" s="20" t="s">
        <v>1</v>
      </c>
      <c r="C2" s="23" t="s">
        <v>910</v>
      </c>
      <c r="D2" s="34" t="s">
        <v>916</v>
      </c>
      <c r="E2" s="30" t="s">
        <v>917</v>
      </c>
      <c r="F2" s="31"/>
      <c r="G2" s="22" t="s">
        <v>901</v>
      </c>
      <c r="H2" s="22"/>
      <c r="I2" s="22"/>
      <c r="J2" s="22"/>
      <c r="K2" s="22" t="s">
        <v>902</v>
      </c>
      <c r="L2" s="22" t="s">
        <v>2</v>
      </c>
    </row>
    <row r="3" spans="1:12" ht="35.25" customHeight="1">
      <c r="A3" s="20"/>
      <c r="B3" s="20"/>
      <c r="C3" s="24"/>
      <c r="D3" s="20"/>
      <c r="E3" s="28" t="s">
        <v>903</v>
      </c>
      <c r="F3" s="29" t="s">
        <v>918</v>
      </c>
      <c r="G3" s="16" t="s">
        <v>904</v>
      </c>
      <c r="H3" s="16" t="s">
        <v>920</v>
      </c>
      <c r="I3" s="16" t="s">
        <v>908</v>
      </c>
      <c r="J3" s="16" t="s">
        <v>923</v>
      </c>
      <c r="K3" s="22"/>
      <c r="L3" s="22"/>
    </row>
    <row r="4" spans="1:12" ht="24" customHeight="1">
      <c r="A4" s="4" t="s">
        <v>319</v>
      </c>
      <c r="B4" s="4" t="s">
        <v>18</v>
      </c>
      <c r="C4" s="4" t="s">
        <v>58</v>
      </c>
      <c r="D4" s="4" t="s">
        <v>320</v>
      </c>
      <c r="E4" s="25" t="s">
        <v>68</v>
      </c>
      <c r="F4" s="12">
        <f>E4*0.4</f>
        <v>30.400000000000002</v>
      </c>
      <c r="G4" s="12">
        <v>88.8</v>
      </c>
      <c r="H4" s="12">
        <f>G4*0.3</f>
        <v>26.639999999999997</v>
      </c>
      <c r="I4" s="12">
        <v>92.4</v>
      </c>
      <c r="J4" s="12">
        <f>I4*0.3</f>
        <v>27.720000000000002</v>
      </c>
      <c r="K4" s="12">
        <f>F4+H4+J4</f>
        <v>84.76</v>
      </c>
      <c r="L4" s="12">
        <v>1</v>
      </c>
    </row>
    <row r="5" spans="1:12" ht="24" customHeight="1">
      <c r="A5" s="4" t="s">
        <v>323</v>
      </c>
      <c r="B5" s="4" t="s">
        <v>18</v>
      </c>
      <c r="C5" s="4" t="s">
        <v>58</v>
      </c>
      <c r="D5" s="4" t="s">
        <v>320</v>
      </c>
      <c r="E5" s="25" t="s">
        <v>324</v>
      </c>
      <c r="F5" s="12">
        <f>E5*0.4</f>
        <v>23.700000000000003</v>
      </c>
      <c r="G5" s="12">
        <v>91.8</v>
      </c>
      <c r="H5" s="12">
        <f>G5*0.3</f>
        <v>27.54</v>
      </c>
      <c r="I5" s="12">
        <v>88.4</v>
      </c>
      <c r="J5" s="12">
        <f>I5*0.3</f>
        <v>26.52</v>
      </c>
      <c r="K5" s="12">
        <f>F5+H5+J5</f>
        <v>77.760000000000005</v>
      </c>
      <c r="L5" s="12">
        <v>2</v>
      </c>
    </row>
    <row r="6" spans="1:12" ht="24" customHeight="1">
      <c r="A6" s="4" t="s">
        <v>325</v>
      </c>
      <c r="B6" s="4" t="s">
        <v>18</v>
      </c>
      <c r="C6" s="4" t="s">
        <v>58</v>
      </c>
      <c r="D6" s="4" t="s">
        <v>320</v>
      </c>
      <c r="E6" s="25" t="s">
        <v>37</v>
      </c>
      <c r="F6" s="12">
        <f>E6*0.4</f>
        <v>18.740000000000002</v>
      </c>
      <c r="G6" s="12">
        <v>84.2</v>
      </c>
      <c r="H6" s="12">
        <f>G6*0.3</f>
        <v>25.26</v>
      </c>
      <c r="I6" s="12">
        <v>84</v>
      </c>
      <c r="J6" s="12">
        <f>I6*0.3</f>
        <v>25.2</v>
      </c>
      <c r="K6" s="12">
        <f>F6+H6+J6</f>
        <v>69.2</v>
      </c>
      <c r="L6" s="12">
        <v>3</v>
      </c>
    </row>
    <row r="7" spans="1:12" ht="24" customHeight="1">
      <c r="A7" s="4" t="s">
        <v>321</v>
      </c>
      <c r="B7" s="4" t="s">
        <v>18</v>
      </c>
      <c r="C7" s="4" t="s">
        <v>58</v>
      </c>
      <c r="D7" s="4" t="s">
        <v>320</v>
      </c>
      <c r="E7" s="6" t="s">
        <v>322</v>
      </c>
      <c r="F7" s="7"/>
      <c r="G7" s="7"/>
      <c r="H7" s="7"/>
      <c r="I7" s="7"/>
      <c r="J7" s="7"/>
      <c r="K7" s="7"/>
      <c r="L7" s="12"/>
    </row>
    <row r="8" spans="1:12" ht="16.5" customHeight="1">
      <c r="A8" s="4"/>
      <c r="B8" s="4"/>
      <c r="C8" s="4"/>
      <c r="D8" s="4"/>
      <c r="E8" s="6"/>
      <c r="F8" s="7"/>
      <c r="G8" s="7"/>
      <c r="H8" s="7"/>
      <c r="I8" s="7"/>
      <c r="J8" s="7"/>
      <c r="K8" s="7"/>
      <c r="L8" s="12"/>
    </row>
    <row r="9" spans="1:12" ht="24" customHeight="1">
      <c r="A9" s="4" t="s">
        <v>722</v>
      </c>
      <c r="B9" s="4" t="s">
        <v>7</v>
      </c>
      <c r="C9" s="4" t="s">
        <v>58</v>
      </c>
      <c r="D9" s="4" t="s">
        <v>723</v>
      </c>
      <c r="E9" s="25" t="s">
        <v>561</v>
      </c>
      <c r="F9" s="12">
        <f t="shared" ref="F9:F19" si="0">E9*0.4</f>
        <v>28.62</v>
      </c>
      <c r="G9" s="12">
        <v>91.77</v>
      </c>
      <c r="H9" s="12">
        <f t="shared" ref="H9:H19" si="1">G9*0.3</f>
        <v>27.530999999999999</v>
      </c>
      <c r="I9" s="12">
        <v>91.4</v>
      </c>
      <c r="J9" s="12">
        <f t="shared" ref="J9:J19" si="2">I9*0.3</f>
        <v>27.42</v>
      </c>
      <c r="K9" s="12">
        <f t="shared" ref="K9:K19" si="3">F9+H9+J9</f>
        <v>83.570999999999998</v>
      </c>
      <c r="L9" s="12">
        <v>1</v>
      </c>
    </row>
    <row r="10" spans="1:12" ht="24" customHeight="1">
      <c r="A10" s="4" t="s">
        <v>727</v>
      </c>
      <c r="B10" s="4" t="s">
        <v>7</v>
      </c>
      <c r="C10" s="4" t="s">
        <v>58</v>
      </c>
      <c r="D10" s="4" t="s">
        <v>723</v>
      </c>
      <c r="E10" s="25" t="s">
        <v>94</v>
      </c>
      <c r="F10" s="12">
        <f t="shared" si="0"/>
        <v>26.72</v>
      </c>
      <c r="G10" s="12">
        <v>92.6</v>
      </c>
      <c r="H10" s="12">
        <f t="shared" si="1"/>
        <v>27.779999999999998</v>
      </c>
      <c r="I10" s="12">
        <v>92.6</v>
      </c>
      <c r="J10" s="12">
        <f t="shared" si="2"/>
        <v>27.779999999999998</v>
      </c>
      <c r="K10" s="12">
        <f t="shared" si="3"/>
        <v>82.28</v>
      </c>
      <c r="L10" s="12">
        <v>2</v>
      </c>
    </row>
    <row r="11" spans="1:12" ht="24" customHeight="1">
      <c r="A11" s="4" t="s">
        <v>726</v>
      </c>
      <c r="B11" s="4" t="s">
        <v>7</v>
      </c>
      <c r="C11" s="4" t="s">
        <v>58</v>
      </c>
      <c r="D11" s="4" t="s">
        <v>723</v>
      </c>
      <c r="E11" s="25" t="s">
        <v>256</v>
      </c>
      <c r="F11" s="12">
        <f t="shared" si="0"/>
        <v>26.960000000000004</v>
      </c>
      <c r="G11" s="12">
        <v>90.2</v>
      </c>
      <c r="H11" s="12">
        <f t="shared" si="1"/>
        <v>27.06</v>
      </c>
      <c r="I11" s="12">
        <v>91.4</v>
      </c>
      <c r="J11" s="12">
        <f t="shared" si="2"/>
        <v>27.42</v>
      </c>
      <c r="K11" s="12">
        <f t="shared" si="3"/>
        <v>81.44</v>
      </c>
      <c r="L11" s="12">
        <v>3</v>
      </c>
    </row>
    <row r="12" spans="1:12" ht="24" customHeight="1">
      <c r="A12" s="4" t="s">
        <v>724</v>
      </c>
      <c r="B12" s="4" t="s">
        <v>7</v>
      </c>
      <c r="C12" s="4" t="s">
        <v>58</v>
      </c>
      <c r="D12" s="4" t="s">
        <v>723</v>
      </c>
      <c r="E12" s="25" t="s">
        <v>725</v>
      </c>
      <c r="F12" s="12">
        <f t="shared" si="0"/>
        <v>28.28</v>
      </c>
      <c r="G12" s="12">
        <v>88.2</v>
      </c>
      <c r="H12" s="12">
        <f t="shared" si="1"/>
        <v>26.46</v>
      </c>
      <c r="I12" s="12">
        <v>88.4</v>
      </c>
      <c r="J12" s="12">
        <f t="shared" si="2"/>
        <v>26.52</v>
      </c>
      <c r="K12" s="12">
        <f t="shared" si="3"/>
        <v>81.260000000000005</v>
      </c>
      <c r="L12" s="12">
        <v>4</v>
      </c>
    </row>
    <row r="13" spans="1:12" ht="24" customHeight="1">
      <c r="A13" s="4" t="s">
        <v>728</v>
      </c>
      <c r="B13" s="4" t="s">
        <v>7</v>
      </c>
      <c r="C13" s="4" t="s">
        <v>58</v>
      </c>
      <c r="D13" s="4" t="s">
        <v>723</v>
      </c>
      <c r="E13" s="25" t="s">
        <v>655</v>
      </c>
      <c r="F13" s="12">
        <f t="shared" si="0"/>
        <v>25.580000000000002</v>
      </c>
      <c r="G13" s="12">
        <v>92.2</v>
      </c>
      <c r="H13" s="12">
        <f t="shared" si="1"/>
        <v>27.66</v>
      </c>
      <c r="I13" s="12">
        <v>91</v>
      </c>
      <c r="J13" s="12">
        <f t="shared" si="2"/>
        <v>27.3</v>
      </c>
      <c r="K13" s="12">
        <f t="shared" si="3"/>
        <v>80.540000000000006</v>
      </c>
      <c r="L13" s="12">
        <v>5</v>
      </c>
    </row>
    <row r="14" spans="1:12" ht="24" customHeight="1">
      <c r="A14" s="4" t="s">
        <v>729</v>
      </c>
      <c r="B14" s="4" t="s">
        <v>7</v>
      </c>
      <c r="C14" s="4" t="s">
        <v>58</v>
      </c>
      <c r="D14" s="4" t="s">
        <v>723</v>
      </c>
      <c r="E14" s="25" t="s">
        <v>660</v>
      </c>
      <c r="F14" s="12">
        <f t="shared" si="0"/>
        <v>25.340000000000003</v>
      </c>
      <c r="G14" s="12">
        <v>91.3</v>
      </c>
      <c r="H14" s="12">
        <f t="shared" si="1"/>
        <v>27.389999999999997</v>
      </c>
      <c r="I14" s="12">
        <v>90.4</v>
      </c>
      <c r="J14" s="12">
        <f t="shared" si="2"/>
        <v>27.12</v>
      </c>
      <c r="K14" s="12">
        <f t="shared" si="3"/>
        <v>79.850000000000009</v>
      </c>
      <c r="L14" s="12">
        <v>6</v>
      </c>
    </row>
    <row r="15" spans="1:12" ht="24" customHeight="1">
      <c r="A15" s="4" t="s">
        <v>731</v>
      </c>
      <c r="B15" s="4" t="s">
        <v>7</v>
      </c>
      <c r="C15" s="4" t="s">
        <v>58</v>
      </c>
      <c r="D15" s="4" t="s">
        <v>723</v>
      </c>
      <c r="E15" s="6" t="s">
        <v>130</v>
      </c>
      <c r="F15" s="7">
        <f t="shared" si="0"/>
        <v>24.580000000000002</v>
      </c>
      <c r="G15" s="7">
        <v>91.4</v>
      </c>
      <c r="H15" s="7">
        <f t="shared" si="1"/>
        <v>27.42</v>
      </c>
      <c r="I15" s="7">
        <v>90.4</v>
      </c>
      <c r="J15" s="7">
        <f t="shared" si="2"/>
        <v>27.12</v>
      </c>
      <c r="K15" s="7">
        <f t="shared" si="3"/>
        <v>79.12</v>
      </c>
      <c r="L15" s="12">
        <v>7</v>
      </c>
    </row>
    <row r="16" spans="1:12" ht="24" customHeight="1">
      <c r="A16" s="4" t="s">
        <v>730</v>
      </c>
      <c r="B16" s="4" t="s">
        <v>7</v>
      </c>
      <c r="C16" s="4" t="s">
        <v>58</v>
      </c>
      <c r="D16" s="4" t="s">
        <v>723</v>
      </c>
      <c r="E16" s="6" t="s">
        <v>115</v>
      </c>
      <c r="F16" s="7">
        <f t="shared" si="0"/>
        <v>25.200000000000003</v>
      </c>
      <c r="G16" s="7">
        <v>87.8</v>
      </c>
      <c r="H16" s="7">
        <f t="shared" si="1"/>
        <v>26.34</v>
      </c>
      <c r="I16" s="7">
        <v>88</v>
      </c>
      <c r="J16" s="7">
        <f t="shared" si="2"/>
        <v>26.4</v>
      </c>
      <c r="K16" s="7">
        <f t="shared" si="3"/>
        <v>77.94</v>
      </c>
      <c r="L16" s="12">
        <v>8</v>
      </c>
    </row>
    <row r="17" spans="1:12" ht="24" customHeight="1">
      <c r="A17" s="4" t="s">
        <v>734</v>
      </c>
      <c r="B17" s="4" t="s">
        <v>7</v>
      </c>
      <c r="C17" s="4" t="s">
        <v>58</v>
      </c>
      <c r="D17" s="4" t="s">
        <v>723</v>
      </c>
      <c r="E17" s="6" t="s">
        <v>490</v>
      </c>
      <c r="F17" s="7">
        <f t="shared" si="0"/>
        <v>20.900000000000002</v>
      </c>
      <c r="G17" s="7">
        <v>94.8</v>
      </c>
      <c r="H17" s="7">
        <f t="shared" si="1"/>
        <v>28.439999999999998</v>
      </c>
      <c r="I17" s="7">
        <v>94</v>
      </c>
      <c r="J17" s="7">
        <f t="shared" si="2"/>
        <v>28.2</v>
      </c>
      <c r="K17" s="7">
        <f t="shared" si="3"/>
        <v>77.540000000000006</v>
      </c>
      <c r="L17" s="12">
        <v>9</v>
      </c>
    </row>
    <row r="18" spans="1:12" ht="24" customHeight="1">
      <c r="A18" s="4" t="s">
        <v>736</v>
      </c>
      <c r="B18" s="4" t="s">
        <v>7</v>
      </c>
      <c r="C18" s="4" t="s">
        <v>58</v>
      </c>
      <c r="D18" s="4" t="s">
        <v>723</v>
      </c>
      <c r="E18" s="6" t="s">
        <v>297</v>
      </c>
      <c r="F18" s="7">
        <f t="shared" si="0"/>
        <v>19.400000000000002</v>
      </c>
      <c r="G18" s="7">
        <v>87.1</v>
      </c>
      <c r="H18" s="7">
        <f t="shared" si="1"/>
        <v>26.13</v>
      </c>
      <c r="I18" s="7">
        <v>84</v>
      </c>
      <c r="J18" s="7">
        <f t="shared" si="2"/>
        <v>25.2</v>
      </c>
      <c r="K18" s="7">
        <f t="shared" si="3"/>
        <v>70.73</v>
      </c>
      <c r="L18" s="12">
        <v>10</v>
      </c>
    </row>
    <row r="19" spans="1:12" ht="24" customHeight="1">
      <c r="A19" s="4" t="s">
        <v>735</v>
      </c>
      <c r="B19" s="4" t="s">
        <v>7</v>
      </c>
      <c r="C19" s="4" t="s">
        <v>58</v>
      </c>
      <c r="D19" s="4" t="s">
        <v>723</v>
      </c>
      <c r="E19" s="6" t="s">
        <v>492</v>
      </c>
      <c r="F19" s="7">
        <f t="shared" si="0"/>
        <v>20.62</v>
      </c>
      <c r="G19" s="7">
        <v>83.6</v>
      </c>
      <c r="H19" s="7">
        <f t="shared" si="1"/>
        <v>25.08</v>
      </c>
      <c r="I19" s="7">
        <v>82.6</v>
      </c>
      <c r="J19" s="7">
        <f t="shared" si="2"/>
        <v>24.779999999999998</v>
      </c>
      <c r="K19" s="7">
        <f t="shared" si="3"/>
        <v>70.48</v>
      </c>
      <c r="L19" s="12">
        <v>11</v>
      </c>
    </row>
    <row r="20" spans="1:12" ht="24" customHeight="1">
      <c r="A20" s="4" t="s">
        <v>732</v>
      </c>
      <c r="B20" s="4" t="s">
        <v>7</v>
      </c>
      <c r="C20" s="4" t="s">
        <v>58</v>
      </c>
      <c r="D20" s="4" t="s">
        <v>723</v>
      </c>
      <c r="E20" s="6" t="s">
        <v>733</v>
      </c>
      <c r="F20" s="7"/>
      <c r="G20" s="7"/>
      <c r="H20" s="7"/>
      <c r="I20" s="7"/>
      <c r="J20" s="7"/>
      <c r="K20" s="7"/>
      <c r="L20" s="5" t="s">
        <v>905</v>
      </c>
    </row>
    <row r="21" spans="1:12" ht="16.5" customHeight="1">
      <c r="A21" s="4"/>
      <c r="B21" s="4"/>
      <c r="C21" s="4"/>
      <c r="D21" s="4"/>
      <c r="E21" s="6"/>
      <c r="F21" s="7"/>
      <c r="G21" s="7"/>
      <c r="H21" s="7"/>
      <c r="I21" s="7"/>
      <c r="J21" s="7"/>
      <c r="K21" s="7"/>
      <c r="L21" s="12"/>
    </row>
    <row r="22" spans="1:12" ht="24" customHeight="1">
      <c r="A22" s="4" t="s">
        <v>339</v>
      </c>
      <c r="B22" s="4" t="s">
        <v>51</v>
      </c>
      <c r="C22" s="4" t="s">
        <v>58</v>
      </c>
      <c r="D22" s="4" t="s">
        <v>337</v>
      </c>
      <c r="E22" s="25" t="s">
        <v>340</v>
      </c>
      <c r="F22" s="12">
        <f t="shared" ref="F22:F29" si="4">E22*0.4</f>
        <v>25.62</v>
      </c>
      <c r="G22" s="12">
        <v>87.6</v>
      </c>
      <c r="H22" s="12">
        <f t="shared" ref="H22:H27" si="5">G22*0.3</f>
        <v>26.279999999999998</v>
      </c>
      <c r="I22" s="12">
        <v>86</v>
      </c>
      <c r="J22" s="12">
        <f t="shared" ref="J22:J27" si="6">I22*0.3</f>
        <v>25.8</v>
      </c>
      <c r="K22" s="12">
        <f t="shared" ref="K22:K27" si="7">F22+H22+J22</f>
        <v>77.7</v>
      </c>
      <c r="L22" s="12">
        <v>1</v>
      </c>
    </row>
    <row r="23" spans="1:12" ht="24" customHeight="1">
      <c r="A23" s="4" t="s">
        <v>347</v>
      </c>
      <c r="B23" s="4" t="s">
        <v>51</v>
      </c>
      <c r="C23" s="4" t="s">
        <v>58</v>
      </c>
      <c r="D23" s="4" t="s">
        <v>337</v>
      </c>
      <c r="E23" s="25" t="s">
        <v>276</v>
      </c>
      <c r="F23" s="12">
        <f t="shared" si="4"/>
        <v>22.76</v>
      </c>
      <c r="G23" s="12">
        <v>91.8</v>
      </c>
      <c r="H23" s="12">
        <f t="shared" si="5"/>
        <v>27.54</v>
      </c>
      <c r="I23" s="12">
        <v>87.66</v>
      </c>
      <c r="J23" s="12">
        <f t="shared" si="6"/>
        <v>26.297999999999998</v>
      </c>
      <c r="K23" s="12">
        <f t="shared" si="7"/>
        <v>76.597999999999999</v>
      </c>
      <c r="L23" s="12">
        <v>2</v>
      </c>
    </row>
    <row r="24" spans="1:12" ht="24" customHeight="1">
      <c r="A24" s="4" t="s">
        <v>349</v>
      </c>
      <c r="B24" s="4" t="s">
        <v>51</v>
      </c>
      <c r="C24" s="4" t="s">
        <v>58</v>
      </c>
      <c r="D24" s="4" t="s">
        <v>337</v>
      </c>
      <c r="E24" s="25" t="s">
        <v>350</v>
      </c>
      <c r="F24" s="12">
        <f t="shared" si="4"/>
        <v>22.62</v>
      </c>
      <c r="G24" s="12">
        <v>88.8</v>
      </c>
      <c r="H24" s="12">
        <f t="shared" si="5"/>
        <v>26.639999999999997</v>
      </c>
      <c r="I24" s="12">
        <v>91</v>
      </c>
      <c r="J24" s="12">
        <f t="shared" si="6"/>
        <v>27.3</v>
      </c>
      <c r="K24" s="12">
        <f t="shared" si="7"/>
        <v>76.56</v>
      </c>
      <c r="L24" s="12">
        <v>3</v>
      </c>
    </row>
    <row r="25" spans="1:12" ht="24" customHeight="1">
      <c r="A25" s="4" t="s">
        <v>338</v>
      </c>
      <c r="B25" s="4" t="s">
        <v>51</v>
      </c>
      <c r="C25" s="4" t="s">
        <v>58</v>
      </c>
      <c r="D25" s="4" t="s">
        <v>337</v>
      </c>
      <c r="E25" s="6" t="s">
        <v>336</v>
      </c>
      <c r="F25" s="7">
        <f t="shared" si="4"/>
        <v>25.760000000000005</v>
      </c>
      <c r="G25" s="7">
        <v>86.6</v>
      </c>
      <c r="H25" s="7">
        <f t="shared" si="5"/>
        <v>25.979999999999997</v>
      </c>
      <c r="I25" s="7">
        <v>80.33</v>
      </c>
      <c r="J25" s="7">
        <f t="shared" si="6"/>
        <v>24.099</v>
      </c>
      <c r="K25" s="7">
        <f t="shared" si="7"/>
        <v>75.838999999999999</v>
      </c>
      <c r="L25" s="12">
        <v>4</v>
      </c>
    </row>
    <row r="26" spans="1:12" ht="24" customHeight="1">
      <c r="A26" s="4" t="s">
        <v>344</v>
      </c>
      <c r="B26" s="4" t="s">
        <v>51</v>
      </c>
      <c r="C26" s="4" t="s">
        <v>58</v>
      </c>
      <c r="D26" s="4" t="s">
        <v>337</v>
      </c>
      <c r="E26" s="6" t="s">
        <v>345</v>
      </c>
      <c r="F26" s="7">
        <f t="shared" si="4"/>
        <v>23.740000000000002</v>
      </c>
      <c r="G26" s="7">
        <v>88.6</v>
      </c>
      <c r="H26" s="7">
        <f t="shared" si="5"/>
        <v>26.58</v>
      </c>
      <c r="I26" s="7">
        <v>84</v>
      </c>
      <c r="J26" s="7">
        <f t="shared" si="6"/>
        <v>25.2</v>
      </c>
      <c r="K26" s="7">
        <f t="shared" si="7"/>
        <v>75.52</v>
      </c>
      <c r="L26" s="12">
        <v>5</v>
      </c>
    </row>
    <row r="27" spans="1:12" ht="24" customHeight="1">
      <c r="A27" s="4" t="s">
        <v>335</v>
      </c>
      <c r="B27" s="4" t="s">
        <v>51</v>
      </c>
      <c r="C27" s="4" t="s">
        <v>58</v>
      </c>
      <c r="D27" s="4" t="s">
        <v>337</v>
      </c>
      <c r="E27" s="6" t="s">
        <v>336</v>
      </c>
      <c r="F27" s="7">
        <f t="shared" si="4"/>
        <v>25.760000000000005</v>
      </c>
      <c r="G27" s="7">
        <v>83.4</v>
      </c>
      <c r="H27" s="7">
        <f t="shared" si="5"/>
        <v>25.02</v>
      </c>
      <c r="I27" s="7">
        <v>76.66</v>
      </c>
      <c r="J27" s="7">
        <f t="shared" si="6"/>
        <v>22.997999999999998</v>
      </c>
      <c r="K27" s="7">
        <f t="shared" si="7"/>
        <v>73.777999999999992</v>
      </c>
      <c r="L27" s="12">
        <v>6</v>
      </c>
    </row>
    <row r="28" spans="1:12" ht="24" customHeight="1">
      <c r="A28" s="4" t="s">
        <v>341</v>
      </c>
      <c r="B28" s="4" t="s">
        <v>51</v>
      </c>
      <c r="C28" s="4" t="s">
        <v>58</v>
      </c>
      <c r="D28" s="4" t="s">
        <v>337</v>
      </c>
      <c r="E28" s="6" t="s">
        <v>42</v>
      </c>
      <c r="F28" s="7">
        <f t="shared" si="4"/>
        <v>24.8</v>
      </c>
      <c r="G28" s="7"/>
      <c r="H28" s="7"/>
      <c r="I28" s="7"/>
      <c r="J28" s="7"/>
      <c r="K28" s="7"/>
      <c r="L28" s="5" t="s">
        <v>905</v>
      </c>
    </row>
    <row r="29" spans="1:12" ht="24" customHeight="1">
      <c r="A29" s="4" t="s">
        <v>342</v>
      </c>
      <c r="B29" s="4" t="s">
        <v>51</v>
      </c>
      <c r="C29" s="4" t="s">
        <v>58</v>
      </c>
      <c r="D29" s="4" t="s">
        <v>337</v>
      </c>
      <c r="E29" s="6" t="s">
        <v>343</v>
      </c>
      <c r="F29" s="7">
        <f t="shared" si="4"/>
        <v>24.32</v>
      </c>
      <c r="G29" s="7"/>
      <c r="H29" s="7"/>
      <c r="I29" s="7"/>
      <c r="J29" s="7"/>
      <c r="K29" s="7"/>
      <c r="L29" s="5" t="s">
        <v>905</v>
      </c>
    </row>
    <row r="30" spans="1:12" ht="16.5" customHeight="1">
      <c r="A30" s="4"/>
      <c r="B30" s="4"/>
      <c r="C30" s="4"/>
      <c r="D30" s="4"/>
      <c r="E30" s="6"/>
      <c r="F30" s="7"/>
      <c r="G30" s="7"/>
      <c r="H30" s="7"/>
      <c r="I30" s="7"/>
      <c r="J30" s="7"/>
      <c r="K30" s="7"/>
      <c r="L30" s="12"/>
    </row>
    <row r="31" spans="1:12" ht="24" customHeight="1">
      <c r="A31" s="4" t="s">
        <v>768</v>
      </c>
      <c r="B31" s="4" t="s">
        <v>23</v>
      </c>
      <c r="C31" s="4" t="s">
        <v>58</v>
      </c>
      <c r="D31" s="4" t="s">
        <v>767</v>
      </c>
      <c r="E31" s="25" t="s">
        <v>310</v>
      </c>
      <c r="F31" s="12">
        <f t="shared" ref="F31:F45" si="8">E31*0.4</f>
        <v>28.380000000000003</v>
      </c>
      <c r="G31" s="12">
        <v>90.8</v>
      </c>
      <c r="H31" s="12">
        <f t="shared" ref="H31:H44" si="9">G31*0.3</f>
        <v>27.24</v>
      </c>
      <c r="I31" s="12">
        <v>90.66</v>
      </c>
      <c r="J31" s="12">
        <f t="shared" ref="J31:J44" si="10">I31*0.3</f>
        <v>27.197999999999997</v>
      </c>
      <c r="K31" s="12">
        <f t="shared" ref="K31:K44" si="11">F31+H31+J31</f>
        <v>82.817999999999998</v>
      </c>
      <c r="L31" s="12">
        <v>1</v>
      </c>
    </row>
    <row r="32" spans="1:12" ht="24" customHeight="1">
      <c r="A32" s="4" t="s">
        <v>770</v>
      </c>
      <c r="B32" s="4" t="s">
        <v>23</v>
      </c>
      <c r="C32" s="4" t="s">
        <v>58</v>
      </c>
      <c r="D32" s="4" t="s">
        <v>767</v>
      </c>
      <c r="E32" s="25" t="s">
        <v>188</v>
      </c>
      <c r="F32" s="12">
        <f t="shared" si="8"/>
        <v>27.92</v>
      </c>
      <c r="G32" s="12">
        <v>90.2</v>
      </c>
      <c r="H32" s="12">
        <f t="shared" si="9"/>
        <v>27.06</v>
      </c>
      <c r="I32" s="12">
        <v>90.33</v>
      </c>
      <c r="J32" s="12">
        <f t="shared" si="10"/>
        <v>27.099</v>
      </c>
      <c r="K32" s="12">
        <f t="shared" si="11"/>
        <v>82.079000000000008</v>
      </c>
      <c r="L32" s="12">
        <v>2</v>
      </c>
    </row>
    <row r="33" spans="1:12" ht="24" customHeight="1">
      <c r="A33" s="4" t="s">
        <v>775</v>
      </c>
      <c r="B33" s="4" t="s">
        <v>23</v>
      </c>
      <c r="C33" s="4" t="s">
        <v>58</v>
      </c>
      <c r="D33" s="4" t="s">
        <v>767</v>
      </c>
      <c r="E33" s="25" t="s">
        <v>305</v>
      </c>
      <c r="F33" s="12">
        <f t="shared" si="8"/>
        <v>26.74</v>
      </c>
      <c r="G33" s="12">
        <v>89.4</v>
      </c>
      <c r="H33" s="12">
        <f t="shared" si="9"/>
        <v>26.82</v>
      </c>
      <c r="I33" s="12">
        <v>92</v>
      </c>
      <c r="J33" s="12">
        <f t="shared" si="10"/>
        <v>27.599999999999998</v>
      </c>
      <c r="K33" s="12">
        <f t="shared" si="11"/>
        <v>81.16</v>
      </c>
      <c r="L33" s="12">
        <v>3</v>
      </c>
    </row>
    <row r="34" spans="1:12" ht="24" customHeight="1">
      <c r="A34" s="4" t="s">
        <v>766</v>
      </c>
      <c r="B34" s="4" t="s">
        <v>23</v>
      </c>
      <c r="C34" s="4" t="s">
        <v>58</v>
      </c>
      <c r="D34" s="4" t="s">
        <v>767</v>
      </c>
      <c r="E34" s="25" t="s">
        <v>540</v>
      </c>
      <c r="F34" s="12">
        <f t="shared" si="8"/>
        <v>29.160000000000004</v>
      </c>
      <c r="G34" s="12">
        <v>87</v>
      </c>
      <c r="H34" s="12">
        <f t="shared" si="9"/>
        <v>26.099999999999998</v>
      </c>
      <c r="I34" s="12">
        <v>85</v>
      </c>
      <c r="J34" s="12">
        <f t="shared" si="10"/>
        <v>25.5</v>
      </c>
      <c r="K34" s="12">
        <f t="shared" si="11"/>
        <v>80.760000000000005</v>
      </c>
      <c r="L34" s="12">
        <v>4</v>
      </c>
    </row>
    <row r="35" spans="1:12" ht="24" customHeight="1">
      <c r="A35" s="4" t="s">
        <v>774</v>
      </c>
      <c r="B35" s="4" t="s">
        <v>23</v>
      </c>
      <c r="C35" s="4" t="s">
        <v>58</v>
      </c>
      <c r="D35" s="4" t="s">
        <v>767</v>
      </c>
      <c r="E35" s="25" t="s">
        <v>83</v>
      </c>
      <c r="F35" s="12">
        <f t="shared" si="8"/>
        <v>27.04</v>
      </c>
      <c r="G35" s="12">
        <v>92.8</v>
      </c>
      <c r="H35" s="12">
        <f t="shared" si="9"/>
        <v>27.84</v>
      </c>
      <c r="I35" s="12">
        <v>83.33</v>
      </c>
      <c r="J35" s="12">
        <f t="shared" si="10"/>
        <v>24.998999999999999</v>
      </c>
      <c r="K35" s="12">
        <f t="shared" si="11"/>
        <v>79.878999999999991</v>
      </c>
      <c r="L35" s="12">
        <v>5</v>
      </c>
    </row>
    <row r="36" spans="1:12" ht="24" customHeight="1">
      <c r="A36" s="4" t="s">
        <v>771</v>
      </c>
      <c r="B36" s="4" t="s">
        <v>23</v>
      </c>
      <c r="C36" s="4" t="s">
        <v>58</v>
      </c>
      <c r="D36" s="4" t="s">
        <v>767</v>
      </c>
      <c r="E36" s="6" t="s">
        <v>686</v>
      </c>
      <c r="F36" s="7">
        <f t="shared" si="8"/>
        <v>27.760000000000005</v>
      </c>
      <c r="G36" s="7">
        <v>87.6</v>
      </c>
      <c r="H36" s="7">
        <f t="shared" si="9"/>
        <v>26.279999999999998</v>
      </c>
      <c r="I36" s="7">
        <v>83.66</v>
      </c>
      <c r="J36" s="7">
        <f t="shared" si="10"/>
        <v>25.097999999999999</v>
      </c>
      <c r="K36" s="7">
        <f t="shared" si="11"/>
        <v>79.138000000000005</v>
      </c>
      <c r="L36" s="12">
        <v>6</v>
      </c>
    </row>
    <row r="37" spans="1:12" ht="24" customHeight="1">
      <c r="A37" s="4" t="s">
        <v>772</v>
      </c>
      <c r="B37" s="4" t="s">
        <v>23</v>
      </c>
      <c r="C37" s="4" t="s">
        <v>58</v>
      </c>
      <c r="D37" s="4" t="s">
        <v>767</v>
      </c>
      <c r="E37" s="6" t="s">
        <v>314</v>
      </c>
      <c r="F37" s="7">
        <f t="shared" si="8"/>
        <v>27.700000000000003</v>
      </c>
      <c r="G37" s="7">
        <v>85.8</v>
      </c>
      <c r="H37" s="7">
        <f t="shared" si="9"/>
        <v>25.74</v>
      </c>
      <c r="I37" s="7">
        <v>85.33</v>
      </c>
      <c r="J37" s="7">
        <f t="shared" si="10"/>
        <v>25.599</v>
      </c>
      <c r="K37" s="7">
        <f t="shared" si="11"/>
        <v>79.039000000000001</v>
      </c>
      <c r="L37" s="12">
        <v>7</v>
      </c>
    </row>
    <row r="38" spans="1:12" ht="24" customHeight="1">
      <c r="A38" s="4" t="s">
        <v>773</v>
      </c>
      <c r="B38" s="4" t="s">
        <v>23</v>
      </c>
      <c r="C38" s="4" t="s">
        <v>58</v>
      </c>
      <c r="D38" s="4" t="s">
        <v>767</v>
      </c>
      <c r="E38" s="6" t="s">
        <v>6</v>
      </c>
      <c r="F38" s="7">
        <f t="shared" si="8"/>
        <v>27.400000000000002</v>
      </c>
      <c r="G38" s="7">
        <v>83.2</v>
      </c>
      <c r="H38" s="7">
        <f t="shared" si="9"/>
        <v>24.96</v>
      </c>
      <c r="I38" s="7">
        <v>86.66</v>
      </c>
      <c r="J38" s="7">
        <f t="shared" si="10"/>
        <v>25.997999999999998</v>
      </c>
      <c r="K38" s="7">
        <f t="shared" si="11"/>
        <v>78.358000000000004</v>
      </c>
      <c r="L38" s="12">
        <v>8</v>
      </c>
    </row>
    <row r="39" spans="1:12" ht="24" customHeight="1">
      <c r="A39" s="4" t="s">
        <v>777</v>
      </c>
      <c r="B39" s="4" t="s">
        <v>23</v>
      </c>
      <c r="C39" s="4" t="s">
        <v>58</v>
      </c>
      <c r="D39" s="4" t="s">
        <v>767</v>
      </c>
      <c r="E39" s="6" t="s">
        <v>778</v>
      </c>
      <c r="F39" s="7">
        <f t="shared" si="8"/>
        <v>25.78</v>
      </c>
      <c r="G39" s="7">
        <v>86.8</v>
      </c>
      <c r="H39" s="7">
        <f t="shared" si="9"/>
        <v>26.04</v>
      </c>
      <c r="I39" s="7">
        <v>88.33</v>
      </c>
      <c r="J39" s="7">
        <f t="shared" si="10"/>
        <v>26.498999999999999</v>
      </c>
      <c r="K39" s="7">
        <f t="shared" si="11"/>
        <v>78.319000000000003</v>
      </c>
      <c r="L39" s="12">
        <v>9</v>
      </c>
    </row>
    <row r="40" spans="1:12" ht="24" customHeight="1">
      <c r="A40" s="4" t="s">
        <v>780</v>
      </c>
      <c r="B40" s="4" t="s">
        <v>23</v>
      </c>
      <c r="C40" s="4" t="s">
        <v>58</v>
      </c>
      <c r="D40" s="4" t="s">
        <v>767</v>
      </c>
      <c r="E40" s="6" t="s">
        <v>31</v>
      </c>
      <c r="F40" s="7">
        <f t="shared" si="8"/>
        <v>25.400000000000002</v>
      </c>
      <c r="G40" s="7">
        <v>90.8</v>
      </c>
      <c r="H40" s="7">
        <f t="shared" si="9"/>
        <v>27.24</v>
      </c>
      <c r="I40" s="7">
        <v>84</v>
      </c>
      <c r="J40" s="7">
        <f t="shared" si="10"/>
        <v>25.2</v>
      </c>
      <c r="K40" s="7">
        <f t="shared" si="11"/>
        <v>77.84</v>
      </c>
      <c r="L40" s="12">
        <v>10</v>
      </c>
    </row>
    <row r="41" spans="1:12" ht="24" customHeight="1">
      <c r="A41" s="4" t="s">
        <v>776</v>
      </c>
      <c r="B41" s="4" t="s">
        <v>23</v>
      </c>
      <c r="C41" s="4" t="s">
        <v>58</v>
      </c>
      <c r="D41" s="4" t="s">
        <v>767</v>
      </c>
      <c r="E41" s="6" t="s">
        <v>263</v>
      </c>
      <c r="F41" s="7">
        <f t="shared" si="8"/>
        <v>26.52</v>
      </c>
      <c r="G41" s="7">
        <v>89.2</v>
      </c>
      <c r="H41" s="7">
        <f t="shared" si="9"/>
        <v>26.76</v>
      </c>
      <c r="I41" s="7">
        <v>80.33</v>
      </c>
      <c r="J41" s="7">
        <f t="shared" si="10"/>
        <v>24.099</v>
      </c>
      <c r="K41" s="7">
        <f t="shared" si="11"/>
        <v>77.379000000000005</v>
      </c>
      <c r="L41" s="12">
        <v>11</v>
      </c>
    </row>
    <row r="42" spans="1:12" ht="24" customHeight="1">
      <c r="A42" s="4" t="s">
        <v>769</v>
      </c>
      <c r="B42" s="4" t="s">
        <v>23</v>
      </c>
      <c r="C42" s="4" t="s">
        <v>58</v>
      </c>
      <c r="D42" s="4" t="s">
        <v>767</v>
      </c>
      <c r="E42" s="6" t="s">
        <v>585</v>
      </c>
      <c r="F42" s="7">
        <f t="shared" si="8"/>
        <v>28.22</v>
      </c>
      <c r="G42" s="7">
        <v>84.2</v>
      </c>
      <c r="H42" s="7">
        <f t="shared" si="9"/>
        <v>25.26</v>
      </c>
      <c r="I42" s="7">
        <v>77</v>
      </c>
      <c r="J42" s="7">
        <f t="shared" si="10"/>
        <v>23.099999999999998</v>
      </c>
      <c r="K42" s="7">
        <f t="shared" si="11"/>
        <v>76.58</v>
      </c>
      <c r="L42" s="12">
        <v>12</v>
      </c>
    </row>
    <row r="43" spans="1:12" ht="24" customHeight="1">
      <c r="A43" s="4" t="s">
        <v>779</v>
      </c>
      <c r="B43" s="4" t="s">
        <v>23</v>
      </c>
      <c r="C43" s="4" t="s">
        <v>58</v>
      </c>
      <c r="D43" s="4" t="s">
        <v>767</v>
      </c>
      <c r="E43" s="6" t="s">
        <v>119</v>
      </c>
      <c r="F43" s="7">
        <f t="shared" si="8"/>
        <v>25.44</v>
      </c>
      <c r="G43" s="7">
        <v>88.8</v>
      </c>
      <c r="H43" s="7">
        <f t="shared" si="9"/>
        <v>26.639999999999997</v>
      </c>
      <c r="I43" s="7">
        <v>80</v>
      </c>
      <c r="J43" s="7">
        <f t="shared" si="10"/>
        <v>24</v>
      </c>
      <c r="K43" s="7">
        <f t="shared" si="11"/>
        <v>76.08</v>
      </c>
      <c r="L43" s="12">
        <v>13</v>
      </c>
    </row>
    <row r="44" spans="1:12" ht="24" customHeight="1">
      <c r="A44" s="4" t="s">
        <v>781</v>
      </c>
      <c r="B44" s="4" t="s">
        <v>23</v>
      </c>
      <c r="C44" s="4" t="s">
        <v>58</v>
      </c>
      <c r="D44" s="4" t="s">
        <v>767</v>
      </c>
      <c r="E44" s="6" t="s">
        <v>663</v>
      </c>
      <c r="F44" s="7">
        <f t="shared" si="8"/>
        <v>25.22</v>
      </c>
      <c r="G44" s="7">
        <v>84</v>
      </c>
      <c r="H44" s="7">
        <f t="shared" si="9"/>
        <v>25.2</v>
      </c>
      <c r="I44" s="7">
        <v>80.33</v>
      </c>
      <c r="J44" s="7">
        <f t="shared" si="10"/>
        <v>24.099</v>
      </c>
      <c r="K44" s="7">
        <f t="shared" si="11"/>
        <v>74.519000000000005</v>
      </c>
      <c r="L44" s="12">
        <v>14</v>
      </c>
    </row>
    <row r="45" spans="1:12" ht="24" customHeight="1">
      <c r="A45" s="4" t="s">
        <v>782</v>
      </c>
      <c r="B45" s="4" t="s">
        <v>23</v>
      </c>
      <c r="C45" s="4" t="s">
        <v>58</v>
      </c>
      <c r="D45" s="4" t="s">
        <v>767</v>
      </c>
      <c r="E45" s="6" t="s">
        <v>783</v>
      </c>
      <c r="F45" s="7">
        <f t="shared" si="8"/>
        <v>24.880000000000003</v>
      </c>
      <c r="G45" s="7"/>
      <c r="H45" s="7"/>
      <c r="I45" s="7"/>
      <c r="J45" s="7"/>
      <c r="K45" s="7"/>
      <c r="L45" s="5" t="s">
        <v>905</v>
      </c>
    </row>
    <row r="46" spans="1:12" ht="16.5" customHeight="1">
      <c r="A46" s="4"/>
      <c r="B46" s="4"/>
      <c r="C46" s="4"/>
      <c r="D46" s="4"/>
      <c r="E46" s="6"/>
      <c r="F46" s="7"/>
      <c r="G46" s="7"/>
      <c r="H46" s="7"/>
      <c r="I46" s="7"/>
      <c r="J46" s="7"/>
      <c r="K46" s="7"/>
      <c r="L46" s="12"/>
    </row>
    <row r="47" spans="1:12" ht="24" customHeight="1">
      <c r="A47" s="4" t="s">
        <v>326</v>
      </c>
      <c r="B47" s="4" t="s">
        <v>51</v>
      </c>
      <c r="C47" s="4" t="s">
        <v>58</v>
      </c>
      <c r="D47" s="4" t="s">
        <v>915</v>
      </c>
      <c r="E47" s="25" t="s">
        <v>327</v>
      </c>
      <c r="F47" s="12">
        <f t="shared" ref="F47:F52" si="12">E47*0.4</f>
        <v>30.760000000000005</v>
      </c>
      <c r="G47" s="12">
        <v>89.6</v>
      </c>
      <c r="H47" s="12">
        <f t="shared" ref="H47:H52" si="13">G47*0.3</f>
        <v>26.88</v>
      </c>
      <c r="I47" s="12">
        <v>85</v>
      </c>
      <c r="J47" s="12">
        <f t="shared" ref="J47:J52" si="14">I47*0.3</f>
        <v>25.5</v>
      </c>
      <c r="K47" s="12">
        <f t="shared" ref="K47:K52" si="15">F47+H47+J47</f>
        <v>83.14</v>
      </c>
      <c r="L47" s="12">
        <v>1</v>
      </c>
    </row>
    <row r="48" spans="1:12" ht="24" customHeight="1">
      <c r="A48" s="4" t="s">
        <v>328</v>
      </c>
      <c r="B48" s="4" t="s">
        <v>51</v>
      </c>
      <c r="C48" s="4" t="s">
        <v>58</v>
      </c>
      <c r="D48" s="4" t="s">
        <v>915</v>
      </c>
      <c r="E48" s="25" t="s">
        <v>289</v>
      </c>
      <c r="F48" s="12">
        <f t="shared" si="12"/>
        <v>28.82</v>
      </c>
      <c r="G48" s="12">
        <v>82.2</v>
      </c>
      <c r="H48" s="12">
        <f t="shared" si="13"/>
        <v>24.66</v>
      </c>
      <c r="I48" s="12">
        <v>75</v>
      </c>
      <c r="J48" s="12">
        <f t="shared" si="14"/>
        <v>22.5</v>
      </c>
      <c r="K48" s="12">
        <f t="shared" si="15"/>
        <v>75.98</v>
      </c>
      <c r="L48" s="12">
        <v>2</v>
      </c>
    </row>
    <row r="49" spans="1:12" ht="24" customHeight="1">
      <c r="A49" s="4" t="s">
        <v>331</v>
      </c>
      <c r="B49" s="4" t="s">
        <v>51</v>
      </c>
      <c r="C49" s="4" t="s">
        <v>58</v>
      </c>
      <c r="D49" s="4" t="s">
        <v>915</v>
      </c>
      <c r="E49" s="25" t="s">
        <v>263</v>
      </c>
      <c r="F49" s="12">
        <f t="shared" si="12"/>
        <v>26.52</v>
      </c>
      <c r="G49" s="12">
        <v>83.2</v>
      </c>
      <c r="H49" s="12">
        <f t="shared" si="13"/>
        <v>24.96</v>
      </c>
      <c r="I49" s="12">
        <v>42.5</v>
      </c>
      <c r="J49" s="12">
        <f t="shared" si="14"/>
        <v>12.75</v>
      </c>
      <c r="K49" s="12">
        <f t="shared" si="15"/>
        <v>64.23</v>
      </c>
      <c r="L49" s="12">
        <v>3</v>
      </c>
    </row>
    <row r="50" spans="1:12" ht="24" customHeight="1">
      <c r="A50" s="4" t="s">
        <v>333</v>
      </c>
      <c r="B50" s="4" t="s">
        <v>51</v>
      </c>
      <c r="C50" s="4" t="s">
        <v>58</v>
      </c>
      <c r="D50" s="4" t="s">
        <v>915</v>
      </c>
      <c r="E50" s="6" t="s">
        <v>334</v>
      </c>
      <c r="F50" s="7">
        <f t="shared" si="12"/>
        <v>21.880000000000003</v>
      </c>
      <c r="G50" s="7">
        <v>86.4</v>
      </c>
      <c r="H50" s="7">
        <f t="shared" si="13"/>
        <v>25.92</v>
      </c>
      <c r="I50" s="7">
        <v>42.5</v>
      </c>
      <c r="J50" s="7">
        <f t="shared" si="14"/>
        <v>12.75</v>
      </c>
      <c r="K50" s="7">
        <f t="shared" si="15"/>
        <v>60.550000000000004</v>
      </c>
      <c r="L50" s="12">
        <v>4</v>
      </c>
    </row>
    <row r="51" spans="1:12" ht="24" customHeight="1">
      <c r="A51" s="4" t="s">
        <v>332</v>
      </c>
      <c r="B51" s="4" t="s">
        <v>51</v>
      </c>
      <c r="C51" s="4" t="s">
        <v>58</v>
      </c>
      <c r="D51" s="4" t="s">
        <v>915</v>
      </c>
      <c r="E51" s="6" t="s">
        <v>49</v>
      </c>
      <c r="F51" s="7">
        <f t="shared" si="12"/>
        <v>26.200000000000003</v>
      </c>
      <c r="G51" s="7">
        <v>78.2</v>
      </c>
      <c r="H51" s="7">
        <f t="shared" si="13"/>
        <v>23.46</v>
      </c>
      <c r="I51" s="7">
        <v>20</v>
      </c>
      <c r="J51" s="7">
        <f t="shared" si="14"/>
        <v>6</v>
      </c>
      <c r="K51" s="7">
        <f t="shared" si="15"/>
        <v>55.660000000000004</v>
      </c>
      <c r="L51" s="12">
        <v>5</v>
      </c>
    </row>
    <row r="52" spans="1:12" ht="24" customHeight="1">
      <c r="A52" s="4" t="s">
        <v>329</v>
      </c>
      <c r="B52" s="4" t="s">
        <v>51</v>
      </c>
      <c r="C52" s="4" t="s">
        <v>58</v>
      </c>
      <c r="D52" s="4" t="s">
        <v>915</v>
      </c>
      <c r="E52" s="6" t="s">
        <v>330</v>
      </c>
      <c r="F52" s="7">
        <f t="shared" si="12"/>
        <v>28.1</v>
      </c>
      <c r="G52" s="7">
        <v>91.2</v>
      </c>
      <c r="H52" s="7">
        <f t="shared" si="13"/>
        <v>27.36</v>
      </c>
      <c r="I52" s="7">
        <v>0</v>
      </c>
      <c r="J52" s="7">
        <f t="shared" si="14"/>
        <v>0</v>
      </c>
      <c r="K52" s="7">
        <f t="shared" si="15"/>
        <v>55.46</v>
      </c>
      <c r="L52" s="12">
        <v>6</v>
      </c>
    </row>
    <row r="53" spans="1:12" ht="16.5" customHeight="1">
      <c r="A53" s="4"/>
      <c r="B53" s="4"/>
      <c r="C53" s="4"/>
      <c r="D53" s="4"/>
      <c r="E53" s="6"/>
      <c r="F53" s="7"/>
      <c r="G53" s="7"/>
      <c r="H53" s="7"/>
      <c r="I53" s="7"/>
      <c r="J53" s="7"/>
      <c r="K53" s="7"/>
      <c r="L53" s="12"/>
    </row>
    <row r="54" spans="1:12" ht="24" customHeight="1">
      <c r="A54" s="4" t="s">
        <v>745</v>
      </c>
      <c r="B54" s="4" t="s">
        <v>32</v>
      </c>
      <c r="C54" s="4" t="s">
        <v>58</v>
      </c>
      <c r="D54" s="4" t="s">
        <v>738</v>
      </c>
      <c r="E54" s="25" t="s">
        <v>132</v>
      </c>
      <c r="F54" s="12">
        <f t="shared" ref="F54:F74" si="16">E54*0.4</f>
        <v>24.560000000000002</v>
      </c>
      <c r="G54" s="12">
        <v>92.6</v>
      </c>
      <c r="H54" s="12">
        <f t="shared" ref="H54:H74" si="17">G54*0.3</f>
        <v>27.779999999999998</v>
      </c>
      <c r="I54" s="12">
        <v>95</v>
      </c>
      <c r="J54" s="12">
        <f t="shared" ref="J54:J74" si="18">I54*0.3</f>
        <v>28.5</v>
      </c>
      <c r="K54" s="12">
        <f t="shared" ref="K54:K74" si="19">F54+H54+J54</f>
        <v>80.84</v>
      </c>
      <c r="L54" s="12">
        <v>1</v>
      </c>
    </row>
    <row r="55" spans="1:12" ht="24" customHeight="1">
      <c r="A55" s="4" t="s">
        <v>739</v>
      </c>
      <c r="B55" s="4" t="s">
        <v>32</v>
      </c>
      <c r="C55" s="4" t="s">
        <v>58</v>
      </c>
      <c r="D55" s="4" t="s">
        <v>738</v>
      </c>
      <c r="E55" s="25" t="s">
        <v>79</v>
      </c>
      <c r="F55" s="12">
        <f t="shared" si="16"/>
        <v>27.160000000000004</v>
      </c>
      <c r="G55" s="12">
        <v>91.8</v>
      </c>
      <c r="H55" s="12">
        <f t="shared" si="17"/>
        <v>27.54</v>
      </c>
      <c r="I55" s="12">
        <v>85</v>
      </c>
      <c r="J55" s="12">
        <f t="shared" si="18"/>
        <v>25.5</v>
      </c>
      <c r="K55" s="12">
        <f t="shared" si="19"/>
        <v>80.2</v>
      </c>
      <c r="L55" s="12">
        <v>2</v>
      </c>
    </row>
    <row r="56" spans="1:12" ht="24" customHeight="1">
      <c r="A56" s="4" t="s">
        <v>744</v>
      </c>
      <c r="B56" s="4" t="s">
        <v>32</v>
      </c>
      <c r="C56" s="4" t="s">
        <v>58</v>
      </c>
      <c r="D56" s="4" t="s">
        <v>738</v>
      </c>
      <c r="E56" s="25" t="s">
        <v>128</v>
      </c>
      <c r="F56" s="12">
        <f t="shared" si="16"/>
        <v>24.980000000000004</v>
      </c>
      <c r="G56" s="12">
        <v>89.8</v>
      </c>
      <c r="H56" s="12">
        <f t="shared" si="17"/>
        <v>26.939999999999998</v>
      </c>
      <c r="I56" s="12">
        <v>90</v>
      </c>
      <c r="J56" s="12">
        <f t="shared" si="18"/>
        <v>27</v>
      </c>
      <c r="K56" s="12">
        <f t="shared" si="19"/>
        <v>78.92</v>
      </c>
      <c r="L56" s="12">
        <v>3</v>
      </c>
    </row>
    <row r="57" spans="1:12" ht="24" customHeight="1">
      <c r="A57" s="4" t="s">
        <v>759</v>
      </c>
      <c r="B57" s="4" t="s">
        <v>32</v>
      </c>
      <c r="C57" s="4" t="s">
        <v>58</v>
      </c>
      <c r="D57" s="4" t="s">
        <v>738</v>
      </c>
      <c r="E57" s="25" t="s">
        <v>760</v>
      </c>
      <c r="F57" s="12">
        <f t="shared" si="16"/>
        <v>21.62</v>
      </c>
      <c r="G57" s="12">
        <v>88.8</v>
      </c>
      <c r="H57" s="12">
        <f t="shared" si="17"/>
        <v>26.639999999999997</v>
      </c>
      <c r="I57" s="12">
        <v>100</v>
      </c>
      <c r="J57" s="12">
        <f t="shared" si="18"/>
        <v>30</v>
      </c>
      <c r="K57" s="12">
        <f t="shared" si="19"/>
        <v>78.259999999999991</v>
      </c>
      <c r="L57" s="12">
        <v>4</v>
      </c>
    </row>
    <row r="58" spans="1:12" ht="24" customHeight="1">
      <c r="A58" s="4" t="s">
        <v>751</v>
      </c>
      <c r="B58" s="4" t="s">
        <v>32</v>
      </c>
      <c r="C58" s="4" t="s">
        <v>58</v>
      </c>
      <c r="D58" s="4" t="s">
        <v>738</v>
      </c>
      <c r="E58" s="25" t="s">
        <v>462</v>
      </c>
      <c r="F58" s="12">
        <f t="shared" si="16"/>
        <v>23.840000000000003</v>
      </c>
      <c r="G58" s="12">
        <v>91.6</v>
      </c>
      <c r="H58" s="12">
        <f t="shared" si="17"/>
        <v>27.479999999999997</v>
      </c>
      <c r="I58" s="12">
        <v>80</v>
      </c>
      <c r="J58" s="12">
        <f t="shared" si="18"/>
        <v>24</v>
      </c>
      <c r="K58" s="12">
        <f t="shared" si="19"/>
        <v>75.319999999999993</v>
      </c>
      <c r="L58" s="12">
        <v>5</v>
      </c>
    </row>
    <row r="59" spans="1:12" ht="24" customHeight="1">
      <c r="A59" s="4" t="s">
        <v>750</v>
      </c>
      <c r="B59" s="4" t="s">
        <v>32</v>
      </c>
      <c r="C59" s="4" t="s">
        <v>58</v>
      </c>
      <c r="D59" s="4" t="s">
        <v>738</v>
      </c>
      <c r="E59" s="25" t="s">
        <v>460</v>
      </c>
      <c r="F59" s="12">
        <f t="shared" si="16"/>
        <v>23.86</v>
      </c>
      <c r="G59" s="12">
        <v>88.8</v>
      </c>
      <c r="H59" s="12">
        <f t="shared" si="17"/>
        <v>26.639999999999997</v>
      </c>
      <c r="I59" s="12">
        <v>82.5</v>
      </c>
      <c r="J59" s="12">
        <f t="shared" si="18"/>
        <v>24.75</v>
      </c>
      <c r="K59" s="12">
        <f t="shared" si="19"/>
        <v>75.25</v>
      </c>
      <c r="L59" s="12">
        <v>6</v>
      </c>
    </row>
    <row r="60" spans="1:12" ht="24" customHeight="1">
      <c r="A60" s="4" t="s">
        <v>764</v>
      </c>
      <c r="B60" s="4" t="s">
        <v>32</v>
      </c>
      <c r="C60" s="4" t="s">
        <v>58</v>
      </c>
      <c r="D60" s="4" t="s">
        <v>738</v>
      </c>
      <c r="E60" s="25" t="s">
        <v>765</v>
      </c>
      <c r="F60" s="12">
        <f t="shared" si="16"/>
        <v>17.28</v>
      </c>
      <c r="G60" s="12">
        <v>90.6</v>
      </c>
      <c r="H60" s="12">
        <f t="shared" si="17"/>
        <v>27.179999999999996</v>
      </c>
      <c r="I60" s="12">
        <v>100</v>
      </c>
      <c r="J60" s="12">
        <f t="shared" si="18"/>
        <v>30</v>
      </c>
      <c r="K60" s="12">
        <f t="shared" si="19"/>
        <v>74.459999999999994</v>
      </c>
      <c r="L60" s="12">
        <v>7</v>
      </c>
    </row>
    <row r="61" spans="1:12" ht="24" customHeight="1">
      <c r="A61" s="4" t="s">
        <v>743</v>
      </c>
      <c r="B61" s="4" t="s">
        <v>32</v>
      </c>
      <c r="C61" s="4" t="s">
        <v>58</v>
      </c>
      <c r="D61" s="4" t="s">
        <v>738</v>
      </c>
      <c r="E61" s="25" t="s">
        <v>115</v>
      </c>
      <c r="F61" s="12">
        <f t="shared" si="16"/>
        <v>25.200000000000003</v>
      </c>
      <c r="G61" s="12">
        <v>91.6</v>
      </c>
      <c r="H61" s="12">
        <f t="shared" si="17"/>
        <v>27.479999999999997</v>
      </c>
      <c r="I61" s="12">
        <v>70</v>
      </c>
      <c r="J61" s="12">
        <f t="shared" si="18"/>
        <v>21</v>
      </c>
      <c r="K61" s="12">
        <f t="shared" si="19"/>
        <v>73.680000000000007</v>
      </c>
      <c r="L61" s="12">
        <v>8</v>
      </c>
    </row>
    <row r="62" spans="1:12" ht="24" customHeight="1">
      <c r="A62" s="4" t="s">
        <v>746</v>
      </c>
      <c r="B62" s="4" t="s">
        <v>32</v>
      </c>
      <c r="C62" s="4" t="s">
        <v>58</v>
      </c>
      <c r="D62" s="4" t="s">
        <v>738</v>
      </c>
      <c r="E62" s="25" t="s">
        <v>666</v>
      </c>
      <c r="F62" s="12">
        <f t="shared" si="16"/>
        <v>24.46</v>
      </c>
      <c r="G62" s="12">
        <v>92.2</v>
      </c>
      <c r="H62" s="12">
        <f t="shared" si="17"/>
        <v>27.66</v>
      </c>
      <c r="I62" s="12">
        <v>60</v>
      </c>
      <c r="J62" s="12">
        <f t="shared" si="18"/>
        <v>18</v>
      </c>
      <c r="K62" s="12">
        <f t="shared" si="19"/>
        <v>70.12</v>
      </c>
      <c r="L62" s="12">
        <v>9</v>
      </c>
    </row>
    <row r="63" spans="1:12" ht="24" customHeight="1">
      <c r="A63" s="4" t="s">
        <v>755</v>
      </c>
      <c r="B63" s="4" t="s">
        <v>32</v>
      </c>
      <c r="C63" s="4" t="s">
        <v>58</v>
      </c>
      <c r="D63" s="4" t="s">
        <v>738</v>
      </c>
      <c r="E63" s="6" t="s">
        <v>488</v>
      </c>
      <c r="F63" s="7">
        <f t="shared" si="16"/>
        <v>23.180000000000003</v>
      </c>
      <c r="G63" s="7">
        <v>92</v>
      </c>
      <c r="H63" s="7">
        <f t="shared" si="17"/>
        <v>27.599999999999998</v>
      </c>
      <c r="I63" s="7">
        <v>50</v>
      </c>
      <c r="J63" s="7">
        <f t="shared" si="18"/>
        <v>15</v>
      </c>
      <c r="K63" s="7">
        <f t="shared" si="19"/>
        <v>65.78</v>
      </c>
      <c r="L63" s="12">
        <v>10</v>
      </c>
    </row>
    <row r="64" spans="1:12" ht="24" customHeight="1">
      <c r="A64" s="4" t="s">
        <v>737</v>
      </c>
      <c r="B64" s="4" t="s">
        <v>32</v>
      </c>
      <c r="C64" s="4" t="s">
        <v>58</v>
      </c>
      <c r="D64" s="4" t="s">
        <v>738</v>
      </c>
      <c r="E64" s="6" t="s">
        <v>235</v>
      </c>
      <c r="F64" s="7">
        <f t="shared" si="16"/>
        <v>28.560000000000002</v>
      </c>
      <c r="G64" s="7">
        <v>93.2</v>
      </c>
      <c r="H64" s="7">
        <f t="shared" si="17"/>
        <v>27.96</v>
      </c>
      <c r="I64" s="7">
        <v>25</v>
      </c>
      <c r="J64" s="7">
        <f t="shared" si="18"/>
        <v>7.5</v>
      </c>
      <c r="K64" s="7">
        <f t="shared" si="19"/>
        <v>64.02000000000001</v>
      </c>
      <c r="L64" s="12">
        <v>11</v>
      </c>
    </row>
    <row r="65" spans="1:12" ht="24" customHeight="1">
      <c r="A65" s="4" t="s">
        <v>761</v>
      </c>
      <c r="B65" s="4" t="s">
        <v>32</v>
      </c>
      <c r="C65" s="4" t="s">
        <v>58</v>
      </c>
      <c r="D65" s="4" t="s">
        <v>738</v>
      </c>
      <c r="E65" s="6" t="s">
        <v>491</v>
      </c>
      <c r="F65" s="7">
        <f t="shared" si="16"/>
        <v>20.76</v>
      </c>
      <c r="G65" s="7">
        <v>88.2</v>
      </c>
      <c r="H65" s="7">
        <f t="shared" si="17"/>
        <v>26.46</v>
      </c>
      <c r="I65" s="7">
        <v>55</v>
      </c>
      <c r="J65" s="7">
        <f t="shared" si="18"/>
        <v>16.5</v>
      </c>
      <c r="K65" s="7">
        <f t="shared" si="19"/>
        <v>63.72</v>
      </c>
      <c r="L65" s="12">
        <v>12</v>
      </c>
    </row>
    <row r="66" spans="1:12" ht="24" customHeight="1">
      <c r="A66" s="4" t="s">
        <v>756</v>
      </c>
      <c r="B66" s="4" t="s">
        <v>32</v>
      </c>
      <c r="C66" s="4" t="s">
        <v>58</v>
      </c>
      <c r="D66" s="4" t="s">
        <v>738</v>
      </c>
      <c r="E66" s="6" t="s">
        <v>489</v>
      </c>
      <c r="F66" s="7">
        <f t="shared" si="16"/>
        <v>22.740000000000002</v>
      </c>
      <c r="G66" s="7">
        <v>93</v>
      </c>
      <c r="H66" s="7">
        <f t="shared" si="17"/>
        <v>27.9</v>
      </c>
      <c r="I66" s="7">
        <v>40</v>
      </c>
      <c r="J66" s="7">
        <f t="shared" si="18"/>
        <v>12</v>
      </c>
      <c r="K66" s="7">
        <f t="shared" si="19"/>
        <v>62.64</v>
      </c>
      <c r="L66" s="12">
        <v>13</v>
      </c>
    </row>
    <row r="67" spans="1:12" ht="24" customHeight="1">
      <c r="A67" s="4" t="s">
        <v>757</v>
      </c>
      <c r="B67" s="4" t="s">
        <v>32</v>
      </c>
      <c r="C67" s="4" t="s">
        <v>58</v>
      </c>
      <c r="D67" s="4" t="s">
        <v>738</v>
      </c>
      <c r="E67" s="6" t="s">
        <v>348</v>
      </c>
      <c r="F67" s="7">
        <f t="shared" si="16"/>
        <v>22.700000000000003</v>
      </c>
      <c r="G67" s="7">
        <v>78</v>
      </c>
      <c r="H67" s="7">
        <f t="shared" si="17"/>
        <v>23.4</v>
      </c>
      <c r="I67" s="7">
        <v>55</v>
      </c>
      <c r="J67" s="7">
        <f t="shared" si="18"/>
        <v>16.5</v>
      </c>
      <c r="K67" s="7">
        <f t="shared" si="19"/>
        <v>62.6</v>
      </c>
      <c r="L67" s="12">
        <v>14</v>
      </c>
    </row>
    <row r="68" spans="1:12" ht="24" customHeight="1">
      <c r="A68" s="4" t="s">
        <v>758</v>
      </c>
      <c r="B68" s="4" t="s">
        <v>32</v>
      </c>
      <c r="C68" s="4" t="s">
        <v>58</v>
      </c>
      <c r="D68" s="4" t="s">
        <v>738</v>
      </c>
      <c r="E68" s="6" t="s">
        <v>293</v>
      </c>
      <c r="F68" s="7">
        <f t="shared" si="16"/>
        <v>22.180000000000003</v>
      </c>
      <c r="G68" s="7">
        <v>91</v>
      </c>
      <c r="H68" s="7">
        <f t="shared" si="17"/>
        <v>27.3</v>
      </c>
      <c r="I68" s="7">
        <v>40</v>
      </c>
      <c r="J68" s="7">
        <f t="shared" si="18"/>
        <v>12</v>
      </c>
      <c r="K68" s="7">
        <f t="shared" si="19"/>
        <v>61.480000000000004</v>
      </c>
      <c r="L68" s="12">
        <v>15</v>
      </c>
    </row>
    <row r="69" spans="1:12" ht="24" customHeight="1">
      <c r="A69" s="4" t="s">
        <v>753</v>
      </c>
      <c r="B69" s="4" t="s">
        <v>32</v>
      </c>
      <c r="C69" s="4" t="s">
        <v>58</v>
      </c>
      <c r="D69" s="4" t="s">
        <v>738</v>
      </c>
      <c r="E69" s="6" t="s">
        <v>346</v>
      </c>
      <c r="F69" s="7">
        <f t="shared" si="16"/>
        <v>23.380000000000003</v>
      </c>
      <c r="G69" s="7">
        <v>89</v>
      </c>
      <c r="H69" s="7">
        <f t="shared" si="17"/>
        <v>26.7</v>
      </c>
      <c r="I69" s="7">
        <v>35</v>
      </c>
      <c r="J69" s="7">
        <f t="shared" si="18"/>
        <v>10.5</v>
      </c>
      <c r="K69" s="7">
        <f t="shared" si="19"/>
        <v>60.58</v>
      </c>
      <c r="L69" s="12">
        <v>16</v>
      </c>
    </row>
    <row r="70" spans="1:12" ht="24" customHeight="1">
      <c r="A70" s="4" t="s">
        <v>747</v>
      </c>
      <c r="B70" s="4" t="s">
        <v>32</v>
      </c>
      <c r="C70" s="4" t="s">
        <v>58</v>
      </c>
      <c r="D70" s="4" t="s">
        <v>738</v>
      </c>
      <c r="E70" s="6" t="s">
        <v>748</v>
      </c>
      <c r="F70" s="7">
        <f t="shared" si="16"/>
        <v>24.36</v>
      </c>
      <c r="G70" s="7">
        <v>87</v>
      </c>
      <c r="H70" s="7">
        <f t="shared" si="17"/>
        <v>26.099999999999998</v>
      </c>
      <c r="I70" s="7">
        <v>20</v>
      </c>
      <c r="J70" s="7">
        <f t="shared" si="18"/>
        <v>6</v>
      </c>
      <c r="K70" s="7">
        <f t="shared" si="19"/>
        <v>56.459999999999994</v>
      </c>
      <c r="L70" s="12">
        <v>17</v>
      </c>
    </row>
    <row r="71" spans="1:12" ht="24" customHeight="1">
      <c r="A71" s="4" t="s">
        <v>740</v>
      </c>
      <c r="B71" s="4" t="s">
        <v>32</v>
      </c>
      <c r="C71" s="4" t="s">
        <v>58</v>
      </c>
      <c r="D71" s="4" t="s">
        <v>738</v>
      </c>
      <c r="E71" s="6" t="s">
        <v>81</v>
      </c>
      <c r="F71" s="7">
        <f t="shared" si="16"/>
        <v>27.12</v>
      </c>
      <c r="G71" s="7">
        <v>87.4</v>
      </c>
      <c r="H71" s="7">
        <f t="shared" si="17"/>
        <v>26.220000000000002</v>
      </c>
      <c r="I71" s="7">
        <v>10</v>
      </c>
      <c r="J71" s="7">
        <f t="shared" si="18"/>
        <v>3</v>
      </c>
      <c r="K71" s="7">
        <f t="shared" si="19"/>
        <v>56.34</v>
      </c>
      <c r="L71" s="12">
        <v>18</v>
      </c>
    </row>
    <row r="72" spans="1:12" ht="24" customHeight="1">
      <c r="A72" s="4" t="s">
        <v>763</v>
      </c>
      <c r="B72" s="4" t="s">
        <v>32</v>
      </c>
      <c r="C72" s="4" t="s">
        <v>58</v>
      </c>
      <c r="D72" s="4" t="s">
        <v>738</v>
      </c>
      <c r="E72" s="6" t="s">
        <v>65</v>
      </c>
      <c r="F72" s="7">
        <f t="shared" si="16"/>
        <v>18</v>
      </c>
      <c r="G72" s="7">
        <v>91.8</v>
      </c>
      <c r="H72" s="7">
        <f t="shared" si="17"/>
        <v>27.54</v>
      </c>
      <c r="I72" s="7">
        <v>20</v>
      </c>
      <c r="J72" s="7">
        <f t="shared" si="18"/>
        <v>6</v>
      </c>
      <c r="K72" s="7">
        <f t="shared" si="19"/>
        <v>51.54</v>
      </c>
      <c r="L72" s="12">
        <v>19</v>
      </c>
    </row>
    <row r="73" spans="1:12" ht="24" customHeight="1">
      <c r="A73" s="4" t="s">
        <v>752</v>
      </c>
      <c r="B73" s="4" t="s">
        <v>32</v>
      </c>
      <c r="C73" s="4" t="s">
        <v>58</v>
      </c>
      <c r="D73" s="4" t="s">
        <v>738</v>
      </c>
      <c r="E73" s="6" t="s">
        <v>142</v>
      </c>
      <c r="F73" s="7">
        <f t="shared" si="16"/>
        <v>23.66</v>
      </c>
      <c r="G73" s="7">
        <v>77.599999999999994</v>
      </c>
      <c r="H73" s="7">
        <f t="shared" si="17"/>
        <v>23.279999999999998</v>
      </c>
      <c r="I73" s="7">
        <v>0</v>
      </c>
      <c r="J73" s="7">
        <f t="shared" si="18"/>
        <v>0</v>
      </c>
      <c r="K73" s="7">
        <f t="shared" si="19"/>
        <v>46.94</v>
      </c>
      <c r="L73" s="12">
        <v>20</v>
      </c>
    </row>
    <row r="74" spans="1:12" ht="24" customHeight="1">
      <c r="A74" s="4" t="s">
        <v>762</v>
      </c>
      <c r="B74" s="4" t="s">
        <v>32</v>
      </c>
      <c r="C74" s="4" t="s">
        <v>58</v>
      </c>
      <c r="D74" s="4" t="s">
        <v>738</v>
      </c>
      <c r="E74" s="6" t="s">
        <v>149</v>
      </c>
      <c r="F74" s="7">
        <f t="shared" si="16"/>
        <v>18.8</v>
      </c>
      <c r="G74" s="7">
        <v>83.6</v>
      </c>
      <c r="H74" s="7">
        <f t="shared" si="17"/>
        <v>25.08</v>
      </c>
      <c r="I74" s="7">
        <v>5</v>
      </c>
      <c r="J74" s="7">
        <f t="shared" si="18"/>
        <v>1.5</v>
      </c>
      <c r="K74" s="7">
        <f t="shared" si="19"/>
        <v>45.379999999999995</v>
      </c>
      <c r="L74" s="12">
        <v>21</v>
      </c>
    </row>
    <row r="75" spans="1:12" ht="24" customHeight="1">
      <c r="A75" s="4" t="s">
        <v>741</v>
      </c>
      <c r="B75" s="4" t="s">
        <v>32</v>
      </c>
      <c r="C75" s="4" t="s">
        <v>58</v>
      </c>
      <c r="D75" s="4" t="s">
        <v>738</v>
      </c>
      <c r="E75" s="6" t="s">
        <v>22</v>
      </c>
      <c r="F75" s="7"/>
      <c r="G75" s="7"/>
      <c r="H75" s="7"/>
      <c r="I75" s="7"/>
      <c r="J75" s="7"/>
      <c r="K75" s="7"/>
      <c r="L75" s="5" t="s">
        <v>905</v>
      </c>
    </row>
    <row r="76" spans="1:12" ht="24" customHeight="1">
      <c r="A76" s="4" t="s">
        <v>749</v>
      </c>
      <c r="B76" s="4" t="s">
        <v>32</v>
      </c>
      <c r="C76" s="4" t="s">
        <v>58</v>
      </c>
      <c r="D76" s="4" t="s">
        <v>738</v>
      </c>
      <c r="E76" s="6" t="s">
        <v>433</v>
      </c>
      <c r="F76" s="7"/>
      <c r="G76" s="7"/>
      <c r="H76" s="7"/>
      <c r="I76" s="7"/>
      <c r="J76" s="7"/>
      <c r="K76" s="7"/>
      <c r="L76" s="5" t="s">
        <v>905</v>
      </c>
    </row>
    <row r="77" spans="1:12" ht="24" customHeight="1">
      <c r="A77" s="4" t="s">
        <v>754</v>
      </c>
      <c r="B77" s="4" t="s">
        <v>32</v>
      </c>
      <c r="C77" s="4" t="s">
        <v>58</v>
      </c>
      <c r="D77" s="4" t="s">
        <v>738</v>
      </c>
      <c r="E77" s="6" t="s">
        <v>487</v>
      </c>
      <c r="F77" s="7"/>
      <c r="G77" s="7"/>
      <c r="H77" s="7"/>
      <c r="I77" s="7"/>
      <c r="J77" s="7"/>
      <c r="K77" s="7"/>
      <c r="L77" s="5" t="s">
        <v>905</v>
      </c>
    </row>
  </sheetData>
  <sortState ref="A54:CT74">
    <sortCondition descending="1" ref="K54:K74"/>
  </sortState>
  <mergeCells count="9">
    <mergeCell ref="A1:L1"/>
    <mergeCell ref="G2:J2"/>
    <mergeCell ref="A2:A3"/>
    <mergeCell ref="B2:B3"/>
    <mergeCell ref="D2:D3"/>
    <mergeCell ref="K2:K3"/>
    <mergeCell ref="L2:L3"/>
    <mergeCell ref="C2:C3"/>
    <mergeCell ref="E2:F2"/>
  </mergeCells>
  <phoneticPr fontId="29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基础学科</vt:lpstr>
      <vt:lpstr>学前教育</vt:lpstr>
      <vt:lpstr>体音美</vt:lpstr>
      <vt:lpstr>基础学科!Print_Titles</vt:lpstr>
      <vt:lpstr>体音美!Print_Titles</vt:lpstr>
      <vt:lpstr>学前教育!Print_Titles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2022-09-19T07:37:26Z</cp:lastPrinted>
  <dcterms:created xsi:type="dcterms:W3CDTF">2022-08-01T03:48:00Z</dcterms:created>
  <dcterms:modified xsi:type="dcterms:W3CDTF">2022-09-19T07:41:11Z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