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统考面试名单" sheetId="1" r:id="rId1"/>
  </sheets>
  <definedNames>
    <definedName name="_xlnm._FilterDatabase" localSheetId="0" hidden="1">统考面试名单!$A$3:$O$111</definedName>
    <definedName name="_xlnm.Print_Titles" localSheetId="0">统考面试名单!$3:$3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<sst xmlns="http://schemas.openxmlformats.org/spreadsheetml/2006/main" count="699" uniqueCount="227">
  <si>
    <t>附件：</t>
  </si>
  <si>
    <t>2025年宣恩县事业单位统一公开招聘暨专项公开招聘测试总成绩及体检人员名单</t>
  </si>
  <si>
    <t>序号</t>
  </si>
  <si>
    <t>招聘主管部门</t>
  </si>
  <si>
    <t>招聘单位名称</t>
  </si>
  <si>
    <t>报考岗位</t>
  </si>
  <si>
    <t>报考岗位代码</t>
  </si>
  <si>
    <t>招聘计划</t>
  </si>
  <si>
    <t>姓名</t>
  </si>
  <si>
    <t>笔试成绩</t>
  </si>
  <si>
    <t>笔试成绩40%折合分</t>
  </si>
  <si>
    <t>面试成绩</t>
  </si>
  <si>
    <t>面试成绩60%折合分</t>
  </si>
  <si>
    <t>综合成绩</t>
  </si>
  <si>
    <t>综合排名</t>
  </si>
  <si>
    <t>是否体检</t>
  </si>
  <si>
    <t>备注</t>
  </si>
  <si>
    <t>宣恩县融媒体中心</t>
  </si>
  <si>
    <t>全媒体记者岗</t>
  </si>
  <si>
    <t>14228006001001001</t>
  </si>
  <si>
    <t>梁倩</t>
  </si>
  <si>
    <t>是</t>
  </si>
  <si>
    <t>统考</t>
  </si>
  <si>
    <t>张禹泽</t>
  </si>
  <si>
    <t>张译丹</t>
  </si>
  <si>
    <t>宣恩县民政局</t>
  </si>
  <si>
    <t>宣恩县流浪乞讨人员救助管理站</t>
  </si>
  <si>
    <t>民政救助资金管理岗</t>
  </si>
  <si>
    <t>14228006002001001</t>
  </si>
  <si>
    <t>田雕</t>
  </si>
  <si>
    <t>田安琪</t>
  </si>
  <si>
    <t>陈希</t>
  </si>
  <si>
    <t>宣恩县殡葬服务中心</t>
  </si>
  <si>
    <t>综合业务岗</t>
  </si>
  <si>
    <t>14228006002002001</t>
  </si>
  <si>
    <t>梁淑芬</t>
  </si>
  <si>
    <t>牟桂兵</t>
  </si>
  <si>
    <t>曾圣哲</t>
  </si>
  <si>
    <t>宣恩县人社局</t>
  </si>
  <si>
    <t>宣恩县人事考试中心</t>
  </si>
  <si>
    <t>信息技术岗</t>
  </si>
  <si>
    <t>14228006003001001</t>
  </si>
  <si>
    <t>田源</t>
  </si>
  <si>
    <t>颜泽</t>
  </si>
  <si>
    <t>王明圆</t>
  </si>
  <si>
    <t>宣恩县劳动权益维护中心</t>
  </si>
  <si>
    <t>劳动权益维护岗</t>
  </si>
  <si>
    <t>14228006003002001</t>
  </si>
  <si>
    <t>王祥泽</t>
  </si>
  <si>
    <t>杨玉媛</t>
  </si>
  <si>
    <t>李嘉欣</t>
  </si>
  <si>
    <t>14228006003002002</t>
  </si>
  <si>
    <t>黄正一</t>
  </si>
  <si>
    <t>姚雄</t>
  </si>
  <si>
    <t>何法</t>
  </si>
  <si>
    <t>宣恩县公共就业和人才服务中心</t>
  </si>
  <si>
    <t>就业信息宣传岗</t>
  </si>
  <si>
    <t>14228006003003001</t>
  </si>
  <si>
    <t>向奕洁</t>
  </si>
  <si>
    <t>陶文</t>
  </si>
  <si>
    <t>黄光新</t>
  </si>
  <si>
    <t>14228006003003002</t>
  </si>
  <si>
    <t>厉先伟</t>
  </si>
  <si>
    <t>董万坤</t>
  </si>
  <si>
    <t>张明卓</t>
  </si>
  <si>
    <t>宣恩县自规局</t>
  </si>
  <si>
    <t>宣恩县自然资源和规划局椒园自然资源和规划所</t>
  </si>
  <si>
    <t>自然资源管理岗</t>
  </si>
  <si>
    <t>14228006004001001</t>
  </si>
  <si>
    <t>郭光华</t>
  </si>
  <si>
    <t>李祖宏</t>
  </si>
  <si>
    <t>谭桔</t>
  </si>
  <si>
    <t>宣恩县自然资源收购储备交易中心</t>
  </si>
  <si>
    <t>14228006004002001</t>
  </si>
  <si>
    <t>杨欢</t>
  </si>
  <si>
    <t>谭远斌</t>
  </si>
  <si>
    <t>朱述伟</t>
  </si>
  <si>
    <t>宋思颖</t>
  </si>
  <si>
    <t>任钟禹</t>
  </si>
  <si>
    <t>王依平</t>
  </si>
  <si>
    <t>宣恩县住建局</t>
  </si>
  <si>
    <t>宣恩县城乡污水处理服务中心</t>
  </si>
  <si>
    <t>污水处理岗</t>
  </si>
  <si>
    <t>14228006005001001</t>
  </si>
  <si>
    <t>田晨</t>
  </si>
  <si>
    <t>曾帅力</t>
  </si>
  <si>
    <t>雷斯淇</t>
  </si>
  <si>
    <t>宣恩县房屋安全鉴定中心</t>
  </si>
  <si>
    <t>房屋安全鉴定岗</t>
  </si>
  <si>
    <t>14228006005002001</t>
  </si>
  <si>
    <t>田孟潇</t>
  </si>
  <si>
    <t>张航</t>
  </si>
  <si>
    <t>于洋</t>
  </si>
  <si>
    <t>宣恩县城管局</t>
  </si>
  <si>
    <t>宣恩县环境卫生管理中心</t>
  </si>
  <si>
    <t>政策法规岗</t>
  </si>
  <si>
    <t>14228006006001001</t>
  </si>
  <si>
    <t>杨宇茜</t>
  </si>
  <si>
    <t>曹小阳</t>
  </si>
  <si>
    <t>郑林夫</t>
  </si>
  <si>
    <t>宣恩县医保局</t>
  </si>
  <si>
    <t>宣恩县医疗保障服务中心</t>
  </si>
  <si>
    <t>医疗保障稽核岗</t>
  </si>
  <si>
    <t>14228006007001001</t>
  </si>
  <si>
    <t>刘静雯</t>
  </si>
  <si>
    <t>李玉龙</t>
  </si>
  <si>
    <t>彭钲文</t>
  </si>
  <si>
    <t>宣恩县残联</t>
  </si>
  <si>
    <t>宣恩县残疾人康复和辅助器具服务中心</t>
  </si>
  <si>
    <t>14228006008001001</t>
  </si>
  <si>
    <t>谭仕瑞</t>
  </si>
  <si>
    <t>廖栋</t>
  </si>
  <si>
    <t>杜谭媛</t>
  </si>
  <si>
    <t>宣恩县长潭河乡政府</t>
  </si>
  <si>
    <t>宣恩县长潭河侗族乡党群服务中心</t>
  </si>
  <si>
    <t>14228006009001001</t>
  </si>
  <si>
    <t>谷盼</t>
  </si>
  <si>
    <t>牟雅妮</t>
  </si>
  <si>
    <t>李波</t>
  </si>
  <si>
    <t>宣恩县万寨乡政府</t>
  </si>
  <si>
    <t>宣恩县万寨乡农业农村服务中心</t>
  </si>
  <si>
    <t>14228006010001001</t>
  </si>
  <si>
    <t>黄盛凌</t>
  </si>
  <si>
    <t>田恩</t>
  </si>
  <si>
    <t>张朕</t>
  </si>
  <si>
    <t>宣恩县万寨乡党群服务中心</t>
  </si>
  <si>
    <t>14228006010002001</t>
  </si>
  <si>
    <t>万镕</t>
  </si>
  <si>
    <t>陈慧</t>
  </si>
  <si>
    <t>杨春城</t>
  </si>
  <si>
    <t>马靖雨</t>
  </si>
  <si>
    <t>周胤宏</t>
  </si>
  <si>
    <t>董巍</t>
  </si>
  <si>
    <t>宣恩县交通局</t>
  </si>
  <si>
    <t>宣恩县公路事业发展中心</t>
  </si>
  <si>
    <t>路桥工程造价岗</t>
  </si>
  <si>
    <t>14228006011001001</t>
  </si>
  <si>
    <t>李建慧</t>
  </si>
  <si>
    <t>何筱</t>
  </si>
  <si>
    <t>薛天斌</t>
  </si>
  <si>
    <t>路桥隧机电设备管理岗</t>
  </si>
  <si>
    <t>14228006011001002</t>
  </si>
  <si>
    <t>周兴</t>
  </si>
  <si>
    <t>周伟</t>
  </si>
  <si>
    <t>张港荣</t>
  </si>
  <si>
    <t>宣恩县教育局</t>
  </si>
  <si>
    <t>宣恩县第一中学</t>
  </si>
  <si>
    <t>高中语文教师</t>
  </si>
  <si>
    <t>14228006012001001</t>
  </si>
  <si>
    <t>谭燚</t>
  </si>
  <si>
    <t>杨珣</t>
  </si>
  <si>
    <t>田丽媛</t>
  </si>
  <si>
    <t>宣恩县中等职业技术学校</t>
  </si>
  <si>
    <t>中职体育教师</t>
  </si>
  <si>
    <t>14228006012002001</t>
  </si>
  <si>
    <t>何登扬</t>
  </si>
  <si>
    <t>李安强</t>
  </si>
  <si>
    <t>向涛</t>
  </si>
  <si>
    <t>邓云井</t>
  </si>
  <si>
    <t>中职英语教师</t>
  </si>
  <si>
    <t>14228006012002002</t>
  </si>
  <si>
    <t>张凤娥</t>
  </si>
  <si>
    <t>康妮娅</t>
  </si>
  <si>
    <t>谢梓岑</t>
  </si>
  <si>
    <t>宣恩县卫健局</t>
  </si>
  <si>
    <t>宣恩县人民医院</t>
  </si>
  <si>
    <t>麻醉医师</t>
  </si>
  <si>
    <t>z2025085</t>
  </si>
  <si>
    <t>朱容</t>
  </si>
  <si>
    <t>专项</t>
  </si>
  <si>
    <t>文芳</t>
  </si>
  <si>
    <t>乾维爱</t>
  </si>
  <si>
    <t>超声诊断医师</t>
  </si>
  <si>
    <t>z2025087</t>
  </si>
  <si>
    <t>夏琦杰</t>
  </si>
  <si>
    <t>覃双</t>
  </si>
  <si>
    <t>病理科医师</t>
  </si>
  <si>
    <t>z2025088</t>
  </si>
  <si>
    <t>张秀平</t>
  </si>
  <si>
    <t>刘一陈</t>
  </si>
  <si>
    <t>李毓</t>
  </si>
  <si>
    <t>姚婷</t>
  </si>
  <si>
    <t>缺考</t>
  </si>
  <si>
    <t>临床护士</t>
  </si>
  <si>
    <t>z2025090</t>
  </si>
  <si>
    <t>汪娅</t>
  </si>
  <si>
    <t>陈萍</t>
  </si>
  <si>
    <t>黄倩</t>
  </si>
  <si>
    <t>张梦雪</t>
  </si>
  <si>
    <t>宣恩县中医医院</t>
  </si>
  <si>
    <t>妇产科医师</t>
  </si>
  <si>
    <t>z2025092</t>
  </si>
  <si>
    <t>张鑫</t>
  </si>
  <si>
    <t>喻琴</t>
  </si>
  <si>
    <t>宣恩县妇幼保健计划生育服务中心</t>
  </si>
  <si>
    <t>内科医师</t>
  </si>
  <si>
    <t>z2025093</t>
  </si>
  <si>
    <t>朱银萍</t>
  </si>
  <si>
    <t>沈桓君</t>
  </si>
  <si>
    <t>姚秘</t>
  </si>
  <si>
    <t>糜金燕</t>
  </si>
  <si>
    <t>崔静宇</t>
  </si>
  <si>
    <t>柒晓琳</t>
  </si>
  <si>
    <t>宣恩县急救中心</t>
  </si>
  <si>
    <t>院前急救调度岗</t>
  </si>
  <si>
    <t>z2025094</t>
  </si>
  <si>
    <t>陈启丽</t>
  </si>
  <si>
    <t>杨楠</t>
  </si>
  <si>
    <t>宋蝶</t>
  </si>
  <si>
    <t>杜致莲</t>
  </si>
  <si>
    <t>刘淼</t>
  </si>
  <si>
    <t>宣恩县晓关侗族乡中心卫生院</t>
  </si>
  <si>
    <t>中医临床医师</t>
  </si>
  <si>
    <t>z2025095</t>
  </si>
  <si>
    <t>梁华</t>
  </si>
  <si>
    <t>宣恩县高罗镇卫生院</t>
  </si>
  <si>
    <t>z2025096</t>
  </si>
  <si>
    <t>娄荣</t>
  </si>
  <si>
    <t>宣恩县长潭河侗族乡中心卫生院</t>
  </si>
  <si>
    <t>西医临床医师</t>
  </si>
  <si>
    <t>z2025098</t>
  </si>
  <si>
    <t>田孟平</t>
  </si>
  <si>
    <t>z2025099</t>
  </si>
  <si>
    <t>张瑶</t>
  </si>
  <si>
    <t>宣恩县椿木营乡卫生院</t>
  </si>
  <si>
    <t>z2025100</t>
  </si>
  <si>
    <t>单长浩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</si>
</sst>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9">
    <font>
      <sz val="12"/>
      <color theme="1"/>
      <name val="等线"/>
      <charset val="134"/>
      <scheme val="minor"/>
    </font>
    <font>
      <sz val="10"/>
      <color rgb="FF000000"/>
      <name val="宋体"/>
      <charset val="134"/>
    </font>
    <font>
      <sz val="10"/>
      <color rgb="FF000000"/>
      <name val="黑体"/>
      <charset val="134"/>
    </font>
    <font>
      <sz val="12"/>
      <color rgb="FF000000"/>
      <name val="宋体"/>
      <charset val="134"/>
    </font>
    <font>
      <sz val="11"/>
      <color rgb="FF000000"/>
      <name val="宋体"/>
      <charset val="134"/>
    </font>
    <font>
      <sz val="18"/>
      <color rgb="FF000000"/>
      <name val="方正小标宋简体"/>
      <charset val="134"/>
    </font>
    <font>
      <sz val="11"/>
      <color rgb="FF000000"/>
      <name val="黑体"/>
      <charset val="134"/>
    </font>
    <font>
      <b/>
      <sz val="11"/>
      <color rgb="FF000000"/>
      <name val="宋体"/>
      <charset val="134"/>
    </font>
    <font>
      <sz val="11"/>
      <name val="等线"/>
      <charset val="134"/>
      <scheme val="minor"/>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3"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2"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vertical="center" wrapText="1"/>
    </xf>
    <xf numFmtId="0" fontId="4" fillId="0" borderId="0" xfId="0" applyFont="1" applyAlignment="1">
      <alignment horizontal="center" vertical="center"/>
    </xf>
    <xf numFmtId="176" fontId="4" fillId="0" borderId="0" xfId="0" applyNumberFormat="1" applyFont="1" applyAlignment="1">
      <alignment horizontal="center" vertical="center"/>
    </xf>
    <xf numFmtId="176" fontId="4" fillId="0" borderId="0" xfId="0" applyNumberFormat="1" applyFont="1" applyFill="1" applyAlignment="1">
      <alignment horizontal="center" vertical="center"/>
    </xf>
    <xf numFmtId="0" fontId="5" fillId="0" borderId="0" xfId="0" applyFont="1" applyAlignment="1">
      <alignment horizontal="center" vertical="center" wrapText="1"/>
    </xf>
    <xf numFmtId="0" fontId="6" fillId="0" borderId="1" xfId="0" applyFont="1" applyBorder="1" applyAlignment="1" applyProtection="1">
      <alignment horizontal="center" vertical="center" wrapText="1"/>
    </xf>
    <xf numFmtId="49" fontId="6" fillId="0" borderId="1" xfId="0" applyNumberFormat="1" applyFont="1" applyBorder="1" applyAlignment="1" applyProtection="1">
      <alignment horizontal="center" vertical="center" wrapText="1"/>
    </xf>
    <xf numFmtId="176" fontId="6" fillId="0" borderId="1" xfId="0" applyNumberFormat="1" applyFont="1" applyBorder="1" applyAlignment="1" applyProtection="1">
      <alignment horizontal="center" vertical="center"/>
    </xf>
    <xf numFmtId="0" fontId="4" fillId="0" borderId="1" xfId="0" applyFont="1" applyBorder="1" applyAlignment="1" applyProtection="1">
      <alignment horizontal="center" vertical="center" wrapText="1"/>
    </xf>
    <xf numFmtId="176" fontId="4" fillId="0" borderId="1" xfId="0" applyNumberFormat="1" applyFont="1" applyBorder="1" applyAlignment="1" applyProtection="1">
      <alignment horizontal="center" vertical="center" wrapText="1"/>
    </xf>
    <xf numFmtId="176" fontId="7" fillId="0" borderId="1" xfId="0" applyNumberFormat="1" applyFont="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7"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176" fontId="4" fillId="0" borderId="1" xfId="0"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176" fontId="4" fillId="3" borderId="2"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4" fillId="3" borderId="1" xfId="0" applyFont="1" applyFill="1" applyBorder="1" applyAlignment="1" applyProtection="1">
      <alignment horizontal="center" vertical="center" wrapText="1"/>
    </xf>
    <xf numFmtId="0" fontId="8" fillId="2" borderId="2" xfId="0" applyFont="1" applyFill="1" applyBorder="1" applyAlignment="1">
      <alignment horizontal="center" vertical="center" wrapText="1"/>
    </xf>
    <xf numFmtId="0" fontId="9" fillId="0" borderId="2" xfId="0" applyFont="1" applyBorder="1" applyAlignment="1">
      <alignment vertical="center" wrapText="1"/>
    </xf>
    <xf numFmtId="0" fontId="9" fillId="0" borderId="2"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111"/>
  <sheetViews>
    <sheetView tabSelected="1" workbookViewId="0">
      <pane ySplit="3" topLeftCell="A4" activePane="bottomLeft" state="frozen"/>
      <selection/>
      <selection pane="bottomLeft" activeCell="R5" sqref="R5"/>
    </sheetView>
  </sheetViews>
  <sheetFormatPr defaultColWidth="9" defaultRowHeight="13.5" customHeight="1"/>
  <cols>
    <col min="1" max="1" width="5.16666666666667" style="4" customWidth="1"/>
    <col min="2" max="2" width="16.5" style="4" customWidth="1"/>
    <col min="3" max="3" width="16" style="4" customWidth="1"/>
    <col min="4" max="4" width="15.8333333333333" style="4" customWidth="1"/>
    <col min="5" max="5" width="11.3333333333333" style="4" customWidth="1"/>
    <col min="6" max="6" width="6" style="4" customWidth="1"/>
    <col min="7" max="7" width="10.75" style="4" customWidth="1"/>
    <col min="8" max="8" width="11.5" style="5" customWidth="1"/>
    <col min="9" max="9" width="8.875" style="5" customWidth="1"/>
    <col min="10" max="10" width="9" style="6"/>
    <col min="11" max="12" width="9" style="5"/>
    <col min="13" max="13" width="4.875" style="4" customWidth="1"/>
    <col min="14" max="14" width="5.875" style="4" customWidth="1"/>
    <col min="15" max="15" width="8.625" style="4" customWidth="1"/>
  </cols>
  <sheetData>
    <row r="1" customHeight="1" spans="1:1">
      <c r="A1" s="4" t="s">
        <v>0</v>
      </c>
    </row>
    <row r="2" s="1" customFormat="1" ht="30" customHeight="1" spans="1:15">
      <c r="A2" s="7" t="s">
        <v>1</v>
      </c>
      <c r="B2" s="7"/>
      <c r="C2" s="7"/>
      <c r="D2" s="7"/>
      <c r="E2" s="7"/>
      <c r="F2" s="7"/>
      <c r="G2" s="7"/>
      <c r="H2" s="7"/>
      <c r="I2" s="7"/>
      <c r="J2" s="7"/>
      <c r="K2" s="7"/>
      <c r="L2" s="7"/>
      <c r="M2" s="7"/>
      <c r="N2" s="7"/>
      <c r="O2" s="7"/>
    </row>
    <row r="3" s="2" customFormat="1" ht="51" customHeight="1" spans="1:15">
      <c r="A3" s="8" t="s">
        <v>2</v>
      </c>
      <c r="B3" s="8" t="s">
        <v>3</v>
      </c>
      <c r="C3" s="8" t="s">
        <v>4</v>
      </c>
      <c r="D3" s="8" t="s">
        <v>5</v>
      </c>
      <c r="E3" s="9" t="s">
        <v>6</v>
      </c>
      <c r="F3" s="9" t="s">
        <v>7</v>
      </c>
      <c r="G3" s="8" t="s">
        <v>8</v>
      </c>
      <c r="H3" s="10" t="s">
        <v>9</v>
      </c>
      <c r="I3" s="13" t="s">
        <v>10</v>
      </c>
      <c r="J3" s="14" t="s">
        <v>11</v>
      </c>
      <c r="K3" s="13" t="s">
        <v>12</v>
      </c>
      <c r="L3" s="13" t="s">
        <v>13</v>
      </c>
      <c r="M3" s="15" t="s">
        <v>14</v>
      </c>
      <c r="N3" s="15" t="s">
        <v>15</v>
      </c>
      <c r="O3" s="16" t="s">
        <v>16</v>
      </c>
    </row>
    <row r="4" s="3" customFormat="1" ht="33" customHeight="1" spans="1:15">
      <c r="A4" s="11">
        <v>1</v>
      </c>
      <c r="B4" s="11" t="s">
        <v>17</v>
      </c>
      <c r="C4" s="11" t="s">
        <v>17</v>
      </c>
      <c r="D4" s="11" t="s">
        <v>18</v>
      </c>
      <c r="E4" s="11" t="s">
        <v>19</v>
      </c>
      <c r="F4" s="11">
        <v>1</v>
      </c>
      <c r="G4" s="11" t="s">
        <v>20</v>
      </c>
      <c r="H4" s="12">
        <v>61</v>
      </c>
      <c r="I4" s="12">
        <f>H4*0.4</f>
        <v>24.4</v>
      </c>
      <c r="J4" s="17">
        <v>79.77</v>
      </c>
      <c r="K4" s="12">
        <f>J4*0.6</f>
        <v>47.862</v>
      </c>
      <c r="L4" s="12">
        <f>I4+K4</f>
        <v>72.262</v>
      </c>
      <c r="M4" s="18">
        <f>RANK(L4,$L$4:$L$6)</f>
        <v>1</v>
      </c>
      <c r="N4" s="18" t="s">
        <v>21</v>
      </c>
      <c r="O4" s="11" t="s">
        <v>22</v>
      </c>
    </row>
    <row r="5" s="3" customFormat="1" ht="33" customHeight="1" spans="1:15">
      <c r="A5" s="11">
        <v>2</v>
      </c>
      <c r="B5" s="11" t="s">
        <v>17</v>
      </c>
      <c r="C5" s="11" t="s">
        <v>17</v>
      </c>
      <c r="D5" s="11" t="s">
        <v>18</v>
      </c>
      <c r="E5" s="11" t="s">
        <v>19</v>
      </c>
      <c r="F5" s="11"/>
      <c r="G5" s="11" t="s">
        <v>23</v>
      </c>
      <c r="H5" s="12">
        <v>63.8333333333333</v>
      </c>
      <c r="I5" s="12">
        <f>H5*0.4</f>
        <v>25.5333333333333</v>
      </c>
      <c r="J5" s="17">
        <v>77.63</v>
      </c>
      <c r="K5" s="12">
        <f t="shared" ref="K5:K36" si="0">J5*0.6</f>
        <v>46.578</v>
      </c>
      <c r="L5" s="12">
        <f t="shared" ref="L5:L36" si="1">I5+K5</f>
        <v>72.1113333333333</v>
      </c>
      <c r="M5" s="11">
        <f>RANK(L5,$L$4:$L$6)</f>
        <v>2</v>
      </c>
      <c r="N5" s="11"/>
      <c r="O5" s="11" t="s">
        <v>22</v>
      </c>
    </row>
    <row r="6" s="3" customFormat="1" ht="33" customHeight="1" spans="1:15">
      <c r="A6" s="11">
        <v>3</v>
      </c>
      <c r="B6" s="11" t="s">
        <v>17</v>
      </c>
      <c r="C6" s="11" t="s">
        <v>17</v>
      </c>
      <c r="D6" s="11" t="s">
        <v>18</v>
      </c>
      <c r="E6" s="11" t="s">
        <v>19</v>
      </c>
      <c r="F6" s="11"/>
      <c r="G6" s="11" t="s">
        <v>24</v>
      </c>
      <c r="H6" s="12">
        <v>61.5</v>
      </c>
      <c r="I6" s="12">
        <f t="shared" ref="I5:I36" si="2">H6*0.4</f>
        <v>24.6</v>
      </c>
      <c r="J6" s="17">
        <v>76.648</v>
      </c>
      <c r="K6" s="12">
        <f t="shared" si="0"/>
        <v>45.9888</v>
      </c>
      <c r="L6" s="12">
        <f t="shared" si="1"/>
        <v>70.5888</v>
      </c>
      <c r="M6" s="11">
        <f>RANK(L6,$L$4:$L$6)</f>
        <v>3</v>
      </c>
      <c r="N6" s="11"/>
      <c r="O6" s="11" t="s">
        <v>22</v>
      </c>
    </row>
    <row r="7" s="3" customFormat="1" ht="33" customHeight="1" spans="1:15">
      <c r="A7" s="11">
        <v>4</v>
      </c>
      <c r="B7" s="11" t="s">
        <v>25</v>
      </c>
      <c r="C7" s="11" t="s">
        <v>26</v>
      </c>
      <c r="D7" s="11" t="s">
        <v>27</v>
      </c>
      <c r="E7" s="11" t="s">
        <v>28</v>
      </c>
      <c r="F7" s="11">
        <v>1</v>
      </c>
      <c r="G7" s="11" t="s">
        <v>29</v>
      </c>
      <c r="H7" s="12">
        <v>73.1666666666667</v>
      </c>
      <c r="I7" s="12">
        <f t="shared" si="2"/>
        <v>29.2666666666667</v>
      </c>
      <c r="J7" s="17">
        <v>81.236</v>
      </c>
      <c r="K7" s="12">
        <f t="shared" si="0"/>
        <v>48.7416</v>
      </c>
      <c r="L7" s="12">
        <f t="shared" si="1"/>
        <v>78.0082666666667</v>
      </c>
      <c r="M7" s="18">
        <f>RANK(L7,$L$7:$L$9)</f>
        <v>1</v>
      </c>
      <c r="N7" s="18" t="s">
        <v>21</v>
      </c>
      <c r="O7" s="11" t="s">
        <v>22</v>
      </c>
    </row>
    <row r="8" s="3" customFormat="1" ht="33" customHeight="1" spans="1:15">
      <c r="A8" s="11">
        <v>5</v>
      </c>
      <c r="B8" s="11" t="s">
        <v>25</v>
      </c>
      <c r="C8" s="11" t="s">
        <v>26</v>
      </c>
      <c r="D8" s="11" t="s">
        <v>27</v>
      </c>
      <c r="E8" s="11" t="s">
        <v>28</v>
      </c>
      <c r="F8" s="11"/>
      <c r="G8" s="11" t="s">
        <v>30</v>
      </c>
      <c r="H8" s="12">
        <v>73</v>
      </c>
      <c r="I8" s="12">
        <f t="shared" si="2"/>
        <v>29.2</v>
      </c>
      <c r="J8" s="17">
        <v>81.294</v>
      </c>
      <c r="K8" s="12">
        <f t="shared" si="0"/>
        <v>48.7764</v>
      </c>
      <c r="L8" s="12">
        <f t="shared" si="1"/>
        <v>77.9764</v>
      </c>
      <c r="M8" s="11">
        <f>RANK(L8,$L$7:$L$9)</f>
        <v>2</v>
      </c>
      <c r="N8" s="11"/>
      <c r="O8" s="11" t="s">
        <v>22</v>
      </c>
    </row>
    <row r="9" s="3" customFormat="1" ht="33" customHeight="1" spans="1:15">
      <c r="A9" s="11">
        <v>6</v>
      </c>
      <c r="B9" s="11" t="s">
        <v>25</v>
      </c>
      <c r="C9" s="11" t="s">
        <v>26</v>
      </c>
      <c r="D9" s="11" t="s">
        <v>27</v>
      </c>
      <c r="E9" s="11" t="s">
        <v>28</v>
      </c>
      <c r="F9" s="11"/>
      <c r="G9" s="11" t="s">
        <v>31</v>
      </c>
      <c r="H9" s="12">
        <v>81.3333333333333</v>
      </c>
      <c r="I9" s="12">
        <f t="shared" si="2"/>
        <v>32.5333333333333</v>
      </c>
      <c r="J9" s="17">
        <v>67.604</v>
      </c>
      <c r="K9" s="12">
        <f t="shared" si="0"/>
        <v>40.5624</v>
      </c>
      <c r="L9" s="12">
        <f t="shared" si="1"/>
        <v>73.0957333333333</v>
      </c>
      <c r="M9" s="11">
        <f>RANK(L9,$L$7:$L$9)</f>
        <v>3</v>
      </c>
      <c r="N9" s="11"/>
      <c r="O9" s="11" t="s">
        <v>22</v>
      </c>
    </row>
    <row r="10" s="3" customFormat="1" ht="33" customHeight="1" spans="1:15">
      <c r="A10" s="11">
        <v>7</v>
      </c>
      <c r="B10" s="11" t="s">
        <v>25</v>
      </c>
      <c r="C10" s="11" t="s">
        <v>32</v>
      </c>
      <c r="D10" s="11" t="s">
        <v>33</v>
      </c>
      <c r="E10" s="11" t="s">
        <v>34</v>
      </c>
      <c r="F10" s="11">
        <v>1</v>
      </c>
      <c r="G10" s="11" t="s">
        <v>35</v>
      </c>
      <c r="H10" s="12">
        <v>76.8333333333333</v>
      </c>
      <c r="I10" s="12">
        <f t="shared" si="2"/>
        <v>30.7333333333333</v>
      </c>
      <c r="J10" s="17">
        <v>80.604</v>
      </c>
      <c r="K10" s="12">
        <f t="shared" si="0"/>
        <v>48.3624</v>
      </c>
      <c r="L10" s="12">
        <f t="shared" si="1"/>
        <v>79.0957333333333</v>
      </c>
      <c r="M10" s="18">
        <f>RANK(L10,$L$10:$L$12)</f>
        <v>1</v>
      </c>
      <c r="N10" s="18" t="s">
        <v>21</v>
      </c>
      <c r="O10" s="11" t="s">
        <v>22</v>
      </c>
    </row>
    <row r="11" s="3" customFormat="1" ht="33" customHeight="1" spans="1:15">
      <c r="A11" s="11">
        <v>8</v>
      </c>
      <c r="B11" s="11" t="s">
        <v>25</v>
      </c>
      <c r="C11" s="11" t="s">
        <v>32</v>
      </c>
      <c r="D11" s="11" t="s">
        <v>33</v>
      </c>
      <c r="E11" s="11" t="s">
        <v>34</v>
      </c>
      <c r="F11" s="11"/>
      <c r="G11" s="11" t="s">
        <v>36</v>
      </c>
      <c r="H11" s="12">
        <v>66.8333333333333</v>
      </c>
      <c r="I11" s="12">
        <f t="shared" si="2"/>
        <v>26.7333333333333</v>
      </c>
      <c r="J11" s="17">
        <v>82.244</v>
      </c>
      <c r="K11" s="12">
        <f t="shared" si="0"/>
        <v>49.3464</v>
      </c>
      <c r="L11" s="12">
        <f t="shared" si="1"/>
        <v>76.0797333333333</v>
      </c>
      <c r="M11" s="11">
        <f>RANK(L11,$L$10:$L$12)</f>
        <v>2</v>
      </c>
      <c r="N11" s="11"/>
      <c r="O11" s="11" t="s">
        <v>22</v>
      </c>
    </row>
    <row r="12" s="3" customFormat="1" ht="33" customHeight="1" spans="1:15">
      <c r="A12" s="11">
        <v>9</v>
      </c>
      <c r="B12" s="11" t="s">
        <v>25</v>
      </c>
      <c r="C12" s="11" t="s">
        <v>32</v>
      </c>
      <c r="D12" s="11" t="s">
        <v>33</v>
      </c>
      <c r="E12" s="11" t="s">
        <v>34</v>
      </c>
      <c r="F12" s="11"/>
      <c r="G12" s="11" t="s">
        <v>37</v>
      </c>
      <c r="H12" s="12">
        <v>67.3333333333333</v>
      </c>
      <c r="I12" s="12">
        <f t="shared" si="2"/>
        <v>26.9333333333333</v>
      </c>
      <c r="J12" s="17">
        <v>81.632</v>
      </c>
      <c r="K12" s="12">
        <f t="shared" si="0"/>
        <v>48.9792</v>
      </c>
      <c r="L12" s="12">
        <f t="shared" si="1"/>
        <v>75.9125333333333</v>
      </c>
      <c r="M12" s="11">
        <f>RANK(L12,$L$10:$L$12)</f>
        <v>3</v>
      </c>
      <c r="N12" s="11"/>
      <c r="O12" s="11" t="s">
        <v>22</v>
      </c>
    </row>
    <row r="13" s="3" customFormat="1" ht="33" customHeight="1" spans="1:15">
      <c r="A13" s="11">
        <v>10</v>
      </c>
      <c r="B13" s="11" t="s">
        <v>38</v>
      </c>
      <c r="C13" s="11" t="s">
        <v>39</v>
      </c>
      <c r="D13" s="11" t="s">
        <v>40</v>
      </c>
      <c r="E13" s="11" t="s">
        <v>41</v>
      </c>
      <c r="F13" s="11">
        <v>1</v>
      </c>
      <c r="G13" s="11" t="s">
        <v>42</v>
      </c>
      <c r="H13" s="12">
        <v>77.5</v>
      </c>
      <c r="I13" s="12">
        <f t="shared" si="2"/>
        <v>31</v>
      </c>
      <c r="J13" s="17">
        <v>72.604</v>
      </c>
      <c r="K13" s="12">
        <f t="shared" si="0"/>
        <v>43.5624</v>
      </c>
      <c r="L13" s="12">
        <f t="shared" si="1"/>
        <v>74.5624</v>
      </c>
      <c r="M13" s="18">
        <f>RANK(L13,$L$13:$L$15)</f>
        <v>1</v>
      </c>
      <c r="N13" s="18" t="s">
        <v>21</v>
      </c>
      <c r="O13" s="11" t="s">
        <v>22</v>
      </c>
    </row>
    <row r="14" s="3" customFormat="1" ht="33" customHeight="1" spans="1:15">
      <c r="A14" s="11">
        <v>11</v>
      </c>
      <c r="B14" s="11" t="s">
        <v>38</v>
      </c>
      <c r="C14" s="11" t="s">
        <v>39</v>
      </c>
      <c r="D14" s="11" t="s">
        <v>40</v>
      </c>
      <c r="E14" s="11" t="s">
        <v>41</v>
      </c>
      <c r="F14" s="11"/>
      <c r="G14" s="11" t="s">
        <v>43</v>
      </c>
      <c r="H14" s="12">
        <v>76</v>
      </c>
      <c r="I14" s="12">
        <f t="shared" si="2"/>
        <v>30.4</v>
      </c>
      <c r="J14" s="17">
        <v>61.31</v>
      </c>
      <c r="K14" s="12">
        <f t="shared" si="0"/>
        <v>36.786</v>
      </c>
      <c r="L14" s="12">
        <f t="shared" si="1"/>
        <v>67.186</v>
      </c>
      <c r="M14" s="11">
        <f>RANK(L14,$L$13:$L$15)</f>
        <v>2</v>
      </c>
      <c r="N14" s="11"/>
      <c r="O14" s="11" t="s">
        <v>22</v>
      </c>
    </row>
    <row r="15" s="3" customFormat="1" ht="33" customHeight="1" spans="1:15">
      <c r="A15" s="11">
        <v>12</v>
      </c>
      <c r="B15" s="11" t="s">
        <v>38</v>
      </c>
      <c r="C15" s="11" t="s">
        <v>39</v>
      </c>
      <c r="D15" s="11" t="s">
        <v>40</v>
      </c>
      <c r="E15" s="11" t="s">
        <v>41</v>
      </c>
      <c r="F15" s="11"/>
      <c r="G15" s="11" t="s">
        <v>44</v>
      </c>
      <c r="H15" s="12">
        <v>72</v>
      </c>
      <c r="I15" s="12">
        <f t="shared" si="2"/>
        <v>28.8</v>
      </c>
      <c r="J15" s="17">
        <v>62.23</v>
      </c>
      <c r="K15" s="12">
        <f t="shared" si="0"/>
        <v>37.338</v>
      </c>
      <c r="L15" s="12">
        <f t="shared" si="1"/>
        <v>66.138</v>
      </c>
      <c r="M15" s="11">
        <f>RANK(L15,$L$13:$L$15)</f>
        <v>3</v>
      </c>
      <c r="N15" s="11"/>
      <c r="O15" s="11" t="s">
        <v>22</v>
      </c>
    </row>
    <row r="16" s="3" customFormat="1" ht="33" customHeight="1" spans="1:15">
      <c r="A16" s="11">
        <v>13</v>
      </c>
      <c r="B16" s="11" t="s">
        <v>38</v>
      </c>
      <c r="C16" s="11" t="s">
        <v>45</v>
      </c>
      <c r="D16" s="11" t="s">
        <v>46</v>
      </c>
      <c r="E16" s="11" t="s">
        <v>47</v>
      </c>
      <c r="F16" s="11">
        <v>1</v>
      </c>
      <c r="G16" s="11" t="s">
        <v>48</v>
      </c>
      <c r="H16" s="12">
        <v>74.5</v>
      </c>
      <c r="I16" s="12">
        <f t="shared" si="2"/>
        <v>29.8</v>
      </c>
      <c r="J16" s="17">
        <v>78.752</v>
      </c>
      <c r="K16" s="12">
        <f t="shared" si="0"/>
        <v>47.2512</v>
      </c>
      <c r="L16" s="12">
        <f t="shared" si="1"/>
        <v>77.0512</v>
      </c>
      <c r="M16" s="18">
        <f>RANK(L16,$L$16:$L$18)</f>
        <v>1</v>
      </c>
      <c r="N16" s="18" t="s">
        <v>21</v>
      </c>
      <c r="O16" s="11" t="s">
        <v>22</v>
      </c>
    </row>
    <row r="17" s="3" customFormat="1" ht="33" customHeight="1" spans="1:15">
      <c r="A17" s="11">
        <v>14</v>
      </c>
      <c r="B17" s="11" t="s">
        <v>38</v>
      </c>
      <c r="C17" s="11" t="s">
        <v>45</v>
      </c>
      <c r="D17" s="11" t="s">
        <v>46</v>
      </c>
      <c r="E17" s="11" t="s">
        <v>47</v>
      </c>
      <c r="F17" s="11"/>
      <c r="G17" s="11" t="s">
        <v>49</v>
      </c>
      <c r="H17" s="12">
        <v>72.5</v>
      </c>
      <c r="I17" s="12">
        <f t="shared" si="2"/>
        <v>29</v>
      </c>
      <c r="J17" s="17">
        <v>80</v>
      </c>
      <c r="K17" s="12">
        <f t="shared" si="0"/>
        <v>48</v>
      </c>
      <c r="L17" s="12">
        <f t="shared" si="1"/>
        <v>77</v>
      </c>
      <c r="M17" s="11">
        <f>RANK(L17,$L$16:$L$18)</f>
        <v>2</v>
      </c>
      <c r="N17" s="11"/>
      <c r="O17" s="11" t="s">
        <v>22</v>
      </c>
    </row>
    <row r="18" s="3" customFormat="1" ht="33" customHeight="1" spans="1:15">
      <c r="A18" s="11">
        <v>15</v>
      </c>
      <c r="B18" s="11" t="s">
        <v>38</v>
      </c>
      <c r="C18" s="11" t="s">
        <v>45</v>
      </c>
      <c r="D18" s="11" t="s">
        <v>46</v>
      </c>
      <c r="E18" s="11" t="s">
        <v>47</v>
      </c>
      <c r="F18" s="11"/>
      <c r="G18" s="11" t="s">
        <v>50</v>
      </c>
      <c r="H18" s="12">
        <v>71.8333333333333</v>
      </c>
      <c r="I18" s="12">
        <f t="shared" si="2"/>
        <v>28.7333333333333</v>
      </c>
      <c r="J18" s="17">
        <v>78.868</v>
      </c>
      <c r="K18" s="12">
        <f t="shared" si="0"/>
        <v>47.3208</v>
      </c>
      <c r="L18" s="12">
        <f t="shared" si="1"/>
        <v>76.0541333333333</v>
      </c>
      <c r="M18" s="11">
        <f>RANK(L18,$L$16:$L$18)</f>
        <v>3</v>
      </c>
      <c r="N18" s="11"/>
      <c r="O18" s="11" t="s">
        <v>22</v>
      </c>
    </row>
    <row r="19" s="3" customFormat="1" ht="33" customHeight="1" spans="1:15">
      <c r="A19" s="11">
        <v>16</v>
      </c>
      <c r="B19" s="11" t="s">
        <v>38</v>
      </c>
      <c r="C19" s="11" t="s">
        <v>45</v>
      </c>
      <c r="D19" s="11" t="s">
        <v>33</v>
      </c>
      <c r="E19" s="11" t="s">
        <v>51</v>
      </c>
      <c r="F19" s="11">
        <v>1</v>
      </c>
      <c r="G19" s="11" t="s">
        <v>52</v>
      </c>
      <c r="H19" s="12">
        <v>69.8333333333333</v>
      </c>
      <c r="I19" s="12">
        <f t="shared" si="2"/>
        <v>27.9333333333333</v>
      </c>
      <c r="J19" s="17">
        <v>86.02</v>
      </c>
      <c r="K19" s="12">
        <f t="shared" si="0"/>
        <v>51.612</v>
      </c>
      <c r="L19" s="12">
        <f t="shared" si="1"/>
        <v>79.5453333333333</v>
      </c>
      <c r="M19" s="18">
        <f>RANK(L19,$L$19:$L$21)</f>
        <v>1</v>
      </c>
      <c r="N19" s="18" t="s">
        <v>21</v>
      </c>
      <c r="O19" s="11" t="s">
        <v>22</v>
      </c>
    </row>
    <row r="20" s="3" customFormat="1" ht="33" customHeight="1" spans="1:15">
      <c r="A20" s="11">
        <v>17</v>
      </c>
      <c r="B20" s="11" t="s">
        <v>38</v>
      </c>
      <c r="C20" s="11" t="s">
        <v>45</v>
      </c>
      <c r="D20" s="11" t="s">
        <v>33</v>
      </c>
      <c r="E20" s="11" t="s">
        <v>51</v>
      </c>
      <c r="F20" s="11"/>
      <c r="G20" s="11" t="s">
        <v>53</v>
      </c>
      <c r="H20" s="12">
        <v>64</v>
      </c>
      <c r="I20" s="12">
        <f t="shared" si="2"/>
        <v>25.6</v>
      </c>
      <c r="J20" s="17">
        <v>82.646</v>
      </c>
      <c r="K20" s="12">
        <f t="shared" si="0"/>
        <v>49.5876</v>
      </c>
      <c r="L20" s="12">
        <f t="shared" si="1"/>
        <v>75.1876</v>
      </c>
      <c r="M20" s="11">
        <f>RANK(L20,$L$19:$L$21)</f>
        <v>2</v>
      </c>
      <c r="N20" s="11"/>
      <c r="O20" s="11" t="s">
        <v>22</v>
      </c>
    </row>
    <row r="21" s="3" customFormat="1" ht="33" customHeight="1" spans="1:15">
      <c r="A21" s="11">
        <v>18</v>
      </c>
      <c r="B21" s="11" t="s">
        <v>38</v>
      </c>
      <c r="C21" s="11" t="s">
        <v>45</v>
      </c>
      <c r="D21" s="11" t="s">
        <v>33</v>
      </c>
      <c r="E21" s="11" t="s">
        <v>51</v>
      </c>
      <c r="F21" s="11"/>
      <c r="G21" s="11" t="s">
        <v>54</v>
      </c>
      <c r="H21" s="12">
        <v>69</v>
      </c>
      <c r="I21" s="12">
        <f t="shared" si="2"/>
        <v>27.6</v>
      </c>
      <c r="J21" s="17">
        <v>76.046</v>
      </c>
      <c r="K21" s="12">
        <f t="shared" si="0"/>
        <v>45.6276</v>
      </c>
      <c r="L21" s="12">
        <f t="shared" si="1"/>
        <v>73.2276</v>
      </c>
      <c r="M21" s="11">
        <f>RANK(L21,$L$19:$L$21)</f>
        <v>3</v>
      </c>
      <c r="N21" s="11"/>
      <c r="O21" s="11" t="s">
        <v>22</v>
      </c>
    </row>
    <row r="22" s="3" customFormat="1" ht="33" customHeight="1" spans="1:15">
      <c r="A22" s="11">
        <v>19</v>
      </c>
      <c r="B22" s="11" t="s">
        <v>38</v>
      </c>
      <c r="C22" s="11" t="s">
        <v>55</v>
      </c>
      <c r="D22" s="11" t="s">
        <v>56</v>
      </c>
      <c r="E22" s="11" t="s">
        <v>57</v>
      </c>
      <c r="F22" s="11">
        <v>1</v>
      </c>
      <c r="G22" s="11" t="s">
        <v>58</v>
      </c>
      <c r="H22" s="12">
        <v>79</v>
      </c>
      <c r="I22" s="12">
        <f t="shared" si="2"/>
        <v>31.6</v>
      </c>
      <c r="J22" s="17">
        <v>80.984</v>
      </c>
      <c r="K22" s="12">
        <f t="shared" si="0"/>
        <v>48.5904</v>
      </c>
      <c r="L22" s="12">
        <f t="shared" si="1"/>
        <v>80.1904</v>
      </c>
      <c r="M22" s="18">
        <f>RANK(L22,$L$22:$L$24)</f>
        <v>1</v>
      </c>
      <c r="N22" s="18" t="s">
        <v>21</v>
      </c>
      <c r="O22" s="11" t="s">
        <v>22</v>
      </c>
    </row>
    <row r="23" s="3" customFormat="1" ht="33" customHeight="1" spans="1:15">
      <c r="A23" s="11">
        <v>20</v>
      </c>
      <c r="B23" s="11" t="s">
        <v>38</v>
      </c>
      <c r="C23" s="11" t="s">
        <v>55</v>
      </c>
      <c r="D23" s="11" t="s">
        <v>56</v>
      </c>
      <c r="E23" s="11" t="s">
        <v>57</v>
      </c>
      <c r="F23" s="11"/>
      <c r="G23" s="11" t="s">
        <v>59</v>
      </c>
      <c r="H23" s="12">
        <v>72</v>
      </c>
      <c r="I23" s="12">
        <f t="shared" si="2"/>
        <v>28.8</v>
      </c>
      <c r="J23" s="17">
        <v>80.492</v>
      </c>
      <c r="K23" s="12">
        <f t="shared" si="0"/>
        <v>48.2952</v>
      </c>
      <c r="L23" s="12">
        <f t="shared" si="1"/>
        <v>77.0952</v>
      </c>
      <c r="M23" s="11">
        <f>RANK(L23,$L$22:$L$24)</f>
        <v>2</v>
      </c>
      <c r="N23" s="11"/>
      <c r="O23" s="11" t="s">
        <v>22</v>
      </c>
    </row>
    <row r="24" s="3" customFormat="1" ht="33" customHeight="1" spans="1:15">
      <c r="A24" s="11">
        <v>21</v>
      </c>
      <c r="B24" s="11" t="s">
        <v>38</v>
      </c>
      <c r="C24" s="11" t="s">
        <v>55</v>
      </c>
      <c r="D24" s="11" t="s">
        <v>56</v>
      </c>
      <c r="E24" s="11" t="s">
        <v>57</v>
      </c>
      <c r="F24" s="11"/>
      <c r="G24" s="11" t="s">
        <v>60</v>
      </c>
      <c r="H24" s="12">
        <v>72</v>
      </c>
      <c r="I24" s="12">
        <f t="shared" si="2"/>
        <v>28.8</v>
      </c>
      <c r="J24" s="17">
        <v>77.586</v>
      </c>
      <c r="K24" s="12">
        <f t="shared" si="0"/>
        <v>46.5516</v>
      </c>
      <c r="L24" s="12">
        <f t="shared" si="1"/>
        <v>75.3516</v>
      </c>
      <c r="M24" s="11">
        <f>RANK(L24,$L$22:$L$24)</f>
        <v>3</v>
      </c>
      <c r="N24" s="11"/>
      <c r="O24" s="11" t="s">
        <v>22</v>
      </c>
    </row>
    <row r="25" s="3" customFormat="1" ht="33" customHeight="1" spans="1:15">
      <c r="A25" s="11">
        <v>22</v>
      </c>
      <c r="B25" s="11" t="s">
        <v>38</v>
      </c>
      <c r="C25" s="11" t="s">
        <v>55</v>
      </c>
      <c r="D25" s="11" t="s">
        <v>33</v>
      </c>
      <c r="E25" s="11" t="s">
        <v>61</v>
      </c>
      <c r="F25" s="11">
        <v>1</v>
      </c>
      <c r="G25" s="11" t="s">
        <v>62</v>
      </c>
      <c r="H25" s="12">
        <v>70.5</v>
      </c>
      <c r="I25" s="12">
        <f t="shared" si="2"/>
        <v>28.2</v>
      </c>
      <c r="J25" s="17">
        <v>81.626</v>
      </c>
      <c r="K25" s="12">
        <f t="shared" si="0"/>
        <v>48.9756</v>
      </c>
      <c r="L25" s="12">
        <f t="shared" si="1"/>
        <v>77.1756</v>
      </c>
      <c r="M25" s="18">
        <f>RANK(L25,$L$25:$L$27)</f>
        <v>1</v>
      </c>
      <c r="N25" s="18" t="s">
        <v>21</v>
      </c>
      <c r="O25" s="11" t="s">
        <v>22</v>
      </c>
    </row>
    <row r="26" s="3" customFormat="1" ht="33" customHeight="1" spans="1:15">
      <c r="A26" s="11">
        <v>23</v>
      </c>
      <c r="B26" s="11" t="s">
        <v>38</v>
      </c>
      <c r="C26" s="11" t="s">
        <v>55</v>
      </c>
      <c r="D26" s="11" t="s">
        <v>33</v>
      </c>
      <c r="E26" s="11" t="s">
        <v>61</v>
      </c>
      <c r="F26" s="11"/>
      <c r="G26" s="11" t="s">
        <v>63</v>
      </c>
      <c r="H26" s="12">
        <v>72.8333333333333</v>
      </c>
      <c r="I26" s="12">
        <f t="shared" si="2"/>
        <v>29.1333333333333</v>
      </c>
      <c r="J26" s="17">
        <v>79.524</v>
      </c>
      <c r="K26" s="12">
        <f t="shared" si="0"/>
        <v>47.7144</v>
      </c>
      <c r="L26" s="12">
        <f t="shared" si="1"/>
        <v>76.8477333333333</v>
      </c>
      <c r="M26" s="11">
        <f>RANK(L26,$L$25:$L$27)</f>
        <v>2</v>
      </c>
      <c r="N26" s="11"/>
      <c r="O26" s="11" t="s">
        <v>22</v>
      </c>
    </row>
    <row r="27" s="3" customFormat="1" ht="33" customHeight="1" spans="1:15">
      <c r="A27" s="11">
        <v>24</v>
      </c>
      <c r="B27" s="11" t="s">
        <v>38</v>
      </c>
      <c r="C27" s="11" t="s">
        <v>55</v>
      </c>
      <c r="D27" s="11" t="s">
        <v>33</v>
      </c>
      <c r="E27" s="11" t="s">
        <v>61</v>
      </c>
      <c r="F27" s="11"/>
      <c r="G27" s="11" t="s">
        <v>64</v>
      </c>
      <c r="H27" s="12">
        <v>66.6666666666667</v>
      </c>
      <c r="I27" s="12">
        <f t="shared" si="2"/>
        <v>26.6666666666667</v>
      </c>
      <c r="J27" s="17">
        <v>81.918</v>
      </c>
      <c r="K27" s="12">
        <f t="shared" si="0"/>
        <v>49.1508</v>
      </c>
      <c r="L27" s="12">
        <f t="shared" si="1"/>
        <v>75.8174666666667</v>
      </c>
      <c r="M27" s="11">
        <f>RANK(L27,$L$25:$L$27)</f>
        <v>3</v>
      </c>
      <c r="N27" s="11"/>
      <c r="O27" s="11" t="s">
        <v>22</v>
      </c>
    </row>
    <row r="28" s="3" customFormat="1" ht="33" customHeight="1" spans="1:15">
      <c r="A28" s="11">
        <v>25</v>
      </c>
      <c r="B28" s="11" t="s">
        <v>65</v>
      </c>
      <c r="C28" s="11" t="s">
        <v>66</v>
      </c>
      <c r="D28" s="11" t="s">
        <v>67</v>
      </c>
      <c r="E28" s="11" t="s">
        <v>68</v>
      </c>
      <c r="F28" s="11">
        <v>1</v>
      </c>
      <c r="G28" s="11" t="s">
        <v>69</v>
      </c>
      <c r="H28" s="12">
        <v>55.8333333333333</v>
      </c>
      <c r="I28" s="12">
        <f t="shared" si="2"/>
        <v>22.3333333333333</v>
      </c>
      <c r="J28" s="17">
        <v>75.056</v>
      </c>
      <c r="K28" s="12">
        <f t="shared" si="0"/>
        <v>45.0336</v>
      </c>
      <c r="L28" s="12">
        <f t="shared" si="1"/>
        <v>67.3669333333333</v>
      </c>
      <c r="M28" s="18">
        <f>RANK(L28,$L$28:$L$30)</f>
        <v>1</v>
      </c>
      <c r="N28" s="18" t="s">
        <v>21</v>
      </c>
      <c r="O28" s="11" t="s">
        <v>22</v>
      </c>
    </row>
    <row r="29" s="3" customFormat="1" ht="33" customHeight="1" spans="1:15">
      <c r="A29" s="11">
        <v>26</v>
      </c>
      <c r="B29" s="11" t="s">
        <v>65</v>
      </c>
      <c r="C29" s="11" t="s">
        <v>66</v>
      </c>
      <c r="D29" s="11" t="s">
        <v>67</v>
      </c>
      <c r="E29" s="11" t="s">
        <v>68</v>
      </c>
      <c r="F29" s="11"/>
      <c r="G29" s="11" t="s">
        <v>70</v>
      </c>
      <c r="H29" s="12">
        <v>60.3333333333333</v>
      </c>
      <c r="I29" s="12">
        <f t="shared" si="2"/>
        <v>24.1333333333333</v>
      </c>
      <c r="J29" s="17">
        <v>70.204</v>
      </c>
      <c r="K29" s="12">
        <f t="shared" si="0"/>
        <v>42.1224</v>
      </c>
      <c r="L29" s="12">
        <f t="shared" si="1"/>
        <v>66.2557333333333</v>
      </c>
      <c r="M29" s="11">
        <f>RANK(L29,$L$28:$L$30)</f>
        <v>2</v>
      </c>
      <c r="N29" s="11"/>
      <c r="O29" s="11" t="s">
        <v>22</v>
      </c>
    </row>
    <row r="30" s="3" customFormat="1" ht="33" customHeight="1" spans="1:15">
      <c r="A30" s="11">
        <v>27</v>
      </c>
      <c r="B30" s="11" t="s">
        <v>65</v>
      </c>
      <c r="C30" s="11" t="s">
        <v>66</v>
      </c>
      <c r="D30" s="11" t="s">
        <v>67</v>
      </c>
      <c r="E30" s="11" t="s">
        <v>68</v>
      </c>
      <c r="F30" s="11"/>
      <c r="G30" s="11" t="s">
        <v>71</v>
      </c>
      <c r="H30" s="12">
        <v>52.1666666666667</v>
      </c>
      <c r="I30" s="12">
        <f t="shared" si="2"/>
        <v>20.8666666666667</v>
      </c>
      <c r="J30" s="17">
        <v>67.738</v>
      </c>
      <c r="K30" s="12">
        <f t="shared" si="0"/>
        <v>40.6428</v>
      </c>
      <c r="L30" s="12">
        <f t="shared" si="1"/>
        <v>61.5094666666667</v>
      </c>
      <c r="M30" s="11">
        <f>RANK(L30,$L$28:$L$30)</f>
        <v>3</v>
      </c>
      <c r="N30" s="11"/>
      <c r="O30" s="11" t="s">
        <v>22</v>
      </c>
    </row>
    <row r="31" s="3" customFormat="1" ht="33" customHeight="1" spans="1:15">
      <c r="A31" s="11">
        <v>28</v>
      </c>
      <c r="B31" s="11" t="s">
        <v>65</v>
      </c>
      <c r="C31" s="11" t="s">
        <v>72</v>
      </c>
      <c r="D31" s="11" t="s">
        <v>67</v>
      </c>
      <c r="E31" s="11" t="s">
        <v>73</v>
      </c>
      <c r="F31" s="11">
        <v>2</v>
      </c>
      <c r="G31" s="11" t="s">
        <v>74</v>
      </c>
      <c r="H31" s="12">
        <v>63.3333333333333</v>
      </c>
      <c r="I31" s="12">
        <f t="shared" si="2"/>
        <v>25.3333333333333</v>
      </c>
      <c r="J31" s="17">
        <v>76.992</v>
      </c>
      <c r="K31" s="12">
        <f t="shared" si="0"/>
        <v>46.1952</v>
      </c>
      <c r="L31" s="12">
        <f t="shared" si="1"/>
        <v>71.5285333333333</v>
      </c>
      <c r="M31" s="18">
        <f t="shared" ref="M31:M36" si="3">RANK(L31,$L$31:$L$36)</f>
        <v>1</v>
      </c>
      <c r="N31" s="18" t="s">
        <v>21</v>
      </c>
      <c r="O31" s="11" t="s">
        <v>22</v>
      </c>
    </row>
    <row r="32" s="3" customFormat="1" ht="33" customHeight="1" spans="1:15">
      <c r="A32" s="11">
        <v>29</v>
      </c>
      <c r="B32" s="11" t="s">
        <v>65</v>
      </c>
      <c r="C32" s="11" t="s">
        <v>72</v>
      </c>
      <c r="D32" s="11" t="s">
        <v>67</v>
      </c>
      <c r="E32" s="11" t="s">
        <v>73</v>
      </c>
      <c r="F32" s="11"/>
      <c r="G32" s="11" t="s">
        <v>75</v>
      </c>
      <c r="H32" s="12">
        <v>63</v>
      </c>
      <c r="I32" s="12">
        <f t="shared" si="2"/>
        <v>25.2</v>
      </c>
      <c r="J32" s="17">
        <v>75.54</v>
      </c>
      <c r="K32" s="12">
        <f t="shared" si="0"/>
        <v>45.324</v>
      </c>
      <c r="L32" s="12">
        <f t="shared" si="1"/>
        <v>70.524</v>
      </c>
      <c r="M32" s="18">
        <f t="shared" si="3"/>
        <v>2</v>
      </c>
      <c r="N32" s="18" t="s">
        <v>21</v>
      </c>
      <c r="O32" s="11" t="s">
        <v>22</v>
      </c>
    </row>
    <row r="33" s="3" customFormat="1" ht="33" customHeight="1" spans="1:15">
      <c r="A33" s="11">
        <v>30</v>
      </c>
      <c r="B33" s="11" t="s">
        <v>65</v>
      </c>
      <c r="C33" s="11" t="s">
        <v>72</v>
      </c>
      <c r="D33" s="11" t="s">
        <v>67</v>
      </c>
      <c r="E33" s="11" t="s">
        <v>73</v>
      </c>
      <c r="F33" s="11"/>
      <c r="G33" s="11" t="s">
        <v>76</v>
      </c>
      <c r="H33" s="12">
        <v>64.5</v>
      </c>
      <c r="I33" s="12">
        <f t="shared" si="2"/>
        <v>25.8</v>
      </c>
      <c r="J33" s="17">
        <v>72.186</v>
      </c>
      <c r="K33" s="12">
        <f t="shared" si="0"/>
        <v>43.3116</v>
      </c>
      <c r="L33" s="12">
        <f t="shared" si="1"/>
        <v>69.1116</v>
      </c>
      <c r="M33" s="11">
        <f t="shared" si="3"/>
        <v>3</v>
      </c>
      <c r="N33" s="11"/>
      <c r="O33" s="11" t="s">
        <v>22</v>
      </c>
    </row>
    <row r="34" s="3" customFormat="1" ht="33" customHeight="1" spans="1:15">
      <c r="A34" s="11">
        <v>31</v>
      </c>
      <c r="B34" s="11" t="s">
        <v>65</v>
      </c>
      <c r="C34" s="11" t="s">
        <v>72</v>
      </c>
      <c r="D34" s="11" t="s">
        <v>67</v>
      </c>
      <c r="E34" s="11" t="s">
        <v>73</v>
      </c>
      <c r="F34" s="11"/>
      <c r="G34" s="11" t="s">
        <v>77</v>
      </c>
      <c r="H34" s="12">
        <v>63.3333333333333</v>
      </c>
      <c r="I34" s="12">
        <f t="shared" si="2"/>
        <v>25.3333333333333</v>
      </c>
      <c r="J34" s="17">
        <v>71.288</v>
      </c>
      <c r="K34" s="12">
        <f t="shared" si="0"/>
        <v>42.7728</v>
      </c>
      <c r="L34" s="12">
        <f t="shared" si="1"/>
        <v>68.1061333333333</v>
      </c>
      <c r="M34" s="11">
        <f t="shared" si="3"/>
        <v>4</v>
      </c>
      <c r="N34" s="11"/>
      <c r="O34" s="11" t="s">
        <v>22</v>
      </c>
    </row>
    <row r="35" s="3" customFormat="1" ht="33" customHeight="1" spans="1:15">
      <c r="A35" s="11">
        <v>32</v>
      </c>
      <c r="B35" s="11" t="s">
        <v>65</v>
      </c>
      <c r="C35" s="11" t="s">
        <v>72</v>
      </c>
      <c r="D35" s="11" t="s">
        <v>67</v>
      </c>
      <c r="E35" s="11" t="s">
        <v>73</v>
      </c>
      <c r="F35" s="11"/>
      <c r="G35" s="11" t="s">
        <v>78</v>
      </c>
      <c r="H35" s="12">
        <v>62.3333333333333</v>
      </c>
      <c r="I35" s="12">
        <f t="shared" si="2"/>
        <v>24.9333333333333</v>
      </c>
      <c r="J35" s="17">
        <v>67.606</v>
      </c>
      <c r="K35" s="12">
        <f t="shared" si="0"/>
        <v>40.5636</v>
      </c>
      <c r="L35" s="12">
        <f t="shared" si="1"/>
        <v>65.4969333333333</v>
      </c>
      <c r="M35" s="11">
        <f t="shared" si="3"/>
        <v>5</v>
      </c>
      <c r="N35" s="11"/>
      <c r="O35" s="11" t="s">
        <v>22</v>
      </c>
    </row>
    <row r="36" s="3" customFormat="1" ht="33" customHeight="1" spans="1:15">
      <c r="A36" s="11">
        <v>33</v>
      </c>
      <c r="B36" s="11" t="s">
        <v>65</v>
      </c>
      <c r="C36" s="11" t="s">
        <v>72</v>
      </c>
      <c r="D36" s="11" t="s">
        <v>67</v>
      </c>
      <c r="E36" s="11" t="s">
        <v>73</v>
      </c>
      <c r="F36" s="11"/>
      <c r="G36" s="11" t="s">
        <v>79</v>
      </c>
      <c r="H36" s="12">
        <v>64.3333333333333</v>
      </c>
      <c r="I36" s="12">
        <f t="shared" si="2"/>
        <v>25.7333333333333</v>
      </c>
      <c r="J36" s="17">
        <v>66.194</v>
      </c>
      <c r="K36" s="12">
        <f t="shared" si="0"/>
        <v>39.7164</v>
      </c>
      <c r="L36" s="12">
        <f t="shared" si="1"/>
        <v>65.4497333333333</v>
      </c>
      <c r="M36" s="11">
        <f t="shared" si="3"/>
        <v>6</v>
      </c>
      <c r="N36" s="11"/>
      <c r="O36" s="11" t="s">
        <v>22</v>
      </c>
    </row>
    <row r="37" s="3" customFormat="1" ht="33" customHeight="1" spans="1:15">
      <c r="A37" s="11">
        <v>34</v>
      </c>
      <c r="B37" s="11" t="s">
        <v>80</v>
      </c>
      <c r="C37" s="11" t="s">
        <v>81</v>
      </c>
      <c r="D37" s="11" t="s">
        <v>82</v>
      </c>
      <c r="E37" s="11" t="s">
        <v>83</v>
      </c>
      <c r="F37" s="11">
        <v>1</v>
      </c>
      <c r="G37" s="11" t="s">
        <v>84</v>
      </c>
      <c r="H37" s="12">
        <v>67.3333333333333</v>
      </c>
      <c r="I37" s="12">
        <f t="shared" ref="I37:I79" si="4">H37*0.4</f>
        <v>26.9333333333333</v>
      </c>
      <c r="J37" s="17">
        <v>85.406</v>
      </c>
      <c r="K37" s="12">
        <f t="shared" ref="K37:K79" si="5">J37*0.6</f>
        <v>51.2436</v>
      </c>
      <c r="L37" s="12">
        <f t="shared" ref="L37:L79" si="6">I37+K37</f>
        <v>78.1769333333333</v>
      </c>
      <c r="M37" s="18">
        <f>RANK(L37,$L$37:$L$39)</f>
        <v>1</v>
      </c>
      <c r="N37" s="18" t="s">
        <v>21</v>
      </c>
      <c r="O37" s="11" t="s">
        <v>22</v>
      </c>
    </row>
    <row r="38" s="3" customFormat="1" ht="33" customHeight="1" spans="1:15">
      <c r="A38" s="11">
        <v>35</v>
      </c>
      <c r="B38" s="11" t="s">
        <v>80</v>
      </c>
      <c r="C38" s="11" t="s">
        <v>81</v>
      </c>
      <c r="D38" s="11" t="s">
        <v>82</v>
      </c>
      <c r="E38" s="11" t="s">
        <v>83</v>
      </c>
      <c r="F38" s="11"/>
      <c r="G38" s="11" t="s">
        <v>85</v>
      </c>
      <c r="H38" s="12">
        <v>63.5</v>
      </c>
      <c r="I38" s="12">
        <f t="shared" si="4"/>
        <v>25.4</v>
      </c>
      <c r="J38" s="17">
        <v>72.692</v>
      </c>
      <c r="K38" s="12">
        <f t="shared" si="5"/>
        <v>43.6152</v>
      </c>
      <c r="L38" s="12">
        <f t="shared" si="6"/>
        <v>69.0152</v>
      </c>
      <c r="M38" s="11">
        <f>RANK(L38,$L$37:$L$39)</f>
        <v>2</v>
      </c>
      <c r="N38" s="11"/>
      <c r="O38" s="11" t="s">
        <v>22</v>
      </c>
    </row>
    <row r="39" s="3" customFormat="1" ht="33" customHeight="1" spans="1:15">
      <c r="A39" s="11">
        <v>36</v>
      </c>
      <c r="B39" s="11" t="s">
        <v>80</v>
      </c>
      <c r="C39" s="11" t="s">
        <v>81</v>
      </c>
      <c r="D39" s="11" t="s">
        <v>82</v>
      </c>
      <c r="E39" s="11" t="s">
        <v>83</v>
      </c>
      <c r="F39" s="11"/>
      <c r="G39" s="11" t="s">
        <v>86</v>
      </c>
      <c r="H39" s="12">
        <v>65.5</v>
      </c>
      <c r="I39" s="12">
        <f t="shared" si="4"/>
        <v>26.2</v>
      </c>
      <c r="J39" s="17">
        <v>69.256</v>
      </c>
      <c r="K39" s="12">
        <f t="shared" si="5"/>
        <v>41.5536</v>
      </c>
      <c r="L39" s="12">
        <f t="shared" si="6"/>
        <v>67.7536</v>
      </c>
      <c r="M39" s="11">
        <f>RANK(L39,$L$37:$L$39)</f>
        <v>3</v>
      </c>
      <c r="N39" s="11"/>
      <c r="O39" s="11" t="s">
        <v>22</v>
      </c>
    </row>
    <row r="40" s="3" customFormat="1" ht="33" customHeight="1" spans="1:15">
      <c r="A40" s="11">
        <v>37</v>
      </c>
      <c r="B40" s="11" t="s">
        <v>80</v>
      </c>
      <c r="C40" s="11" t="s">
        <v>87</v>
      </c>
      <c r="D40" s="11" t="s">
        <v>88</v>
      </c>
      <c r="E40" s="11" t="s">
        <v>89</v>
      </c>
      <c r="F40" s="11">
        <v>1</v>
      </c>
      <c r="G40" s="11" t="s">
        <v>90</v>
      </c>
      <c r="H40" s="12">
        <v>65.1666666666667</v>
      </c>
      <c r="I40" s="12">
        <f t="shared" si="4"/>
        <v>26.0666666666667</v>
      </c>
      <c r="J40" s="17">
        <v>81.676</v>
      </c>
      <c r="K40" s="12">
        <f t="shared" si="5"/>
        <v>49.0056</v>
      </c>
      <c r="L40" s="12">
        <f t="shared" si="6"/>
        <v>75.0722666666667</v>
      </c>
      <c r="M40" s="18">
        <f>RANK(L40,$L$40:$L$42)</f>
        <v>1</v>
      </c>
      <c r="N40" s="18" t="s">
        <v>21</v>
      </c>
      <c r="O40" s="11" t="s">
        <v>22</v>
      </c>
    </row>
    <row r="41" s="3" customFormat="1" ht="33" customHeight="1" spans="1:15">
      <c r="A41" s="11">
        <v>38</v>
      </c>
      <c r="B41" s="11" t="s">
        <v>80</v>
      </c>
      <c r="C41" s="11" t="s">
        <v>87</v>
      </c>
      <c r="D41" s="11" t="s">
        <v>88</v>
      </c>
      <c r="E41" s="11" t="s">
        <v>89</v>
      </c>
      <c r="F41" s="11"/>
      <c r="G41" s="11" t="s">
        <v>91</v>
      </c>
      <c r="H41" s="12">
        <v>65.1666666666667</v>
      </c>
      <c r="I41" s="12">
        <f t="shared" si="4"/>
        <v>26.0666666666667</v>
      </c>
      <c r="J41" s="17">
        <v>78.686</v>
      </c>
      <c r="K41" s="12">
        <f t="shared" si="5"/>
        <v>47.2116</v>
      </c>
      <c r="L41" s="12">
        <f t="shared" si="6"/>
        <v>73.2782666666667</v>
      </c>
      <c r="M41" s="11">
        <f>RANK(L41,$L$40:$L$42)</f>
        <v>2</v>
      </c>
      <c r="N41" s="11"/>
      <c r="O41" s="11" t="s">
        <v>22</v>
      </c>
    </row>
    <row r="42" s="3" customFormat="1" ht="33" customHeight="1" spans="1:15">
      <c r="A42" s="11">
        <v>39</v>
      </c>
      <c r="B42" s="11" t="s">
        <v>80</v>
      </c>
      <c r="C42" s="11" t="s">
        <v>87</v>
      </c>
      <c r="D42" s="11" t="s">
        <v>88</v>
      </c>
      <c r="E42" s="11" t="s">
        <v>89</v>
      </c>
      <c r="F42" s="11"/>
      <c r="G42" s="11" t="s">
        <v>92</v>
      </c>
      <c r="H42" s="12">
        <v>64.6666666666667</v>
      </c>
      <c r="I42" s="12">
        <f t="shared" si="4"/>
        <v>25.8666666666667</v>
      </c>
      <c r="J42" s="17">
        <v>69.29</v>
      </c>
      <c r="K42" s="12">
        <f t="shared" si="5"/>
        <v>41.574</v>
      </c>
      <c r="L42" s="12">
        <f t="shared" si="6"/>
        <v>67.4406666666667</v>
      </c>
      <c r="M42" s="11">
        <f>RANK(L42,$L$40:$L$42)</f>
        <v>3</v>
      </c>
      <c r="N42" s="11"/>
      <c r="O42" s="11" t="s">
        <v>22</v>
      </c>
    </row>
    <row r="43" s="3" customFormat="1" ht="33" customHeight="1" spans="1:15">
      <c r="A43" s="11">
        <v>40</v>
      </c>
      <c r="B43" s="11" t="s">
        <v>93</v>
      </c>
      <c r="C43" s="11" t="s">
        <v>94</v>
      </c>
      <c r="D43" s="11" t="s">
        <v>95</v>
      </c>
      <c r="E43" s="11" t="s">
        <v>96</v>
      </c>
      <c r="F43" s="11">
        <v>1</v>
      </c>
      <c r="G43" s="11" t="s">
        <v>97</v>
      </c>
      <c r="H43" s="12">
        <v>74.6666666666667</v>
      </c>
      <c r="I43" s="12">
        <f t="shared" si="4"/>
        <v>29.8666666666667</v>
      </c>
      <c r="J43" s="17">
        <v>81.05</v>
      </c>
      <c r="K43" s="12">
        <f t="shared" si="5"/>
        <v>48.63</v>
      </c>
      <c r="L43" s="12">
        <f t="shared" si="6"/>
        <v>78.4966666666667</v>
      </c>
      <c r="M43" s="18">
        <f>RANK(L43,$L$43:$L$45)</f>
        <v>1</v>
      </c>
      <c r="N43" s="18" t="s">
        <v>21</v>
      </c>
      <c r="O43" s="11" t="s">
        <v>22</v>
      </c>
    </row>
    <row r="44" s="3" customFormat="1" ht="33" customHeight="1" spans="1:15">
      <c r="A44" s="11">
        <v>41</v>
      </c>
      <c r="B44" s="11" t="s">
        <v>93</v>
      </c>
      <c r="C44" s="11" t="s">
        <v>94</v>
      </c>
      <c r="D44" s="11" t="s">
        <v>95</v>
      </c>
      <c r="E44" s="11" t="s">
        <v>96</v>
      </c>
      <c r="F44" s="11"/>
      <c r="G44" s="11" t="s">
        <v>98</v>
      </c>
      <c r="H44" s="12">
        <v>68.5</v>
      </c>
      <c r="I44" s="12">
        <f t="shared" si="4"/>
        <v>27.4</v>
      </c>
      <c r="J44" s="17">
        <v>77.174</v>
      </c>
      <c r="K44" s="12">
        <f t="shared" si="5"/>
        <v>46.3044</v>
      </c>
      <c r="L44" s="12">
        <f t="shared" si="6"/>
        <v>73.7044</v>
      </c>
      <c r="M44" s="11">
        <f>RANK(L44,$L$43:$L$45)</f>
        <v>2</v>
      </c>
      <c r="N44" s="11"/>
      <c r="O44" s="11" t="s">
        <v>22</v>
      </c>
    </row>
    <row r="45" s="3" customFormat="1" ht="33" customHeight="1" spans="1:15">
      <c r="A45" s="11">
        <v>42</v>
      </c>
      <c r="B45" s="11" t="s">
        <v>93</v>
      </c>
      <c r="C45" s="11" t="s">
        <v>94</v>
      </c>
      <c r="D45" s="11" t="s">
        <v>95</v>
      </c>
      <c r="E45" s="11" t="s">
        <v>96</v>
      </c>
      <c r="F45" s="11"/>
      <c r="G45" s="11" t="s">
        <v>99</v>
      </c>
      <c r="H45" s="12">
        <v>66</v>
      </c>
      <c r="I45" s="12">
        <f t="shared" si="4"/>
        <v>26.4</v>
      </c>
      <c r="J45" s="17">
        <v>76.638</v>
      </c>
      <c r="K45" s="12">
        <f t="shared" si="5"/>
        <v>45.9828</v>
      </c>
      <c r="L45" s="12">
        <f t="shared" si="6"/>
        <v>72.3828</v>
      </c>
      <c r="M45" s="11">
        <f>RANK(L45,$L$43:$L$45)</f>
        <v>3</v>
      </c>
      <c r="N45" s="11"/>
      <c r="O45" s="11" t="s">
        <v>22</v>
      </c>
    </row>
    <row r="46" s="3" customFormat="1" ht="33" customHeight="1" spans="1:15">
      <c r="A46" s="11">
        <v>43</v>
      </c>
      <c r="B46" s="11" t="s">
        <v>100</v>
      </c>
      <c r="C46" s="11" t="s">
        <v>101</v>
      </c>
      <c r="D46" s="11" t="s">
        <v>102</v>
      </c>
      <c r="E46" s="11" t="s">
        <v>103</v>
      </c>
      <c r="F46" s="11">
        <v>1</v>
      </c>
      <c r="G46" s="11" t="s">
        <v>104</v>
      </c>
      <c r="H46" s="12">
        <v>71.3333333333333</v>
      </c>
      <c r="I46" s="12">
        <f t="shared" si="4"/>
        <v>28.5333333333333</v>
      </c>
      <c r="J46" s="17">
        <v>84.836</v>
      </c>
      <c r="K46" s="12">
        <f t="shared" si="5"/>
        <v>50.9016</v>
      </c>
      <c r="L46" s="12">
        <f t="shared" si="6"/>
        <v>79.4349333333333</v>
      </c>
      <c r="M46" s="18">
        <f>RANK(L46,$L$46:$L$48)</f>
        <v>1</v>
      </c>
      <c r="N46" s="18" t="s">
        <v>21</v>
      </c>
      <c r="O46" s="11" t="s">
        <v>22</v>
      </c>
    </row>
    <row r="47" s="3" customFormat="1" ht="33" customHeight="1" spans="1:15">
      <c r="A47" s="11">
        <v>44</v>
      </c>
      <c r="B47" s="11" t="s">
        <v>100</v>
      </c>
      <c r="C47" s="11" t="s">
        <v>101</v>
      </c>
      <c r="D47" s="11" t="s">
        <v>102</v>
      </c>
      <c r="E47" s="11" t="s">
        <v>103</v>
      </c>
      <c r="F47" s="11"/>
      <c r="G47" s="11" t="s">
        <v>105</v>
      </c>
      <c r="H47" s="12">
        <v>73</v>
      </c>
      <c r="I47" s="12">
        <f t="shared" si="4"/>
        <v>29.2</v>
      </c>
      <c r="J47" s="17">
        <v>78.132</v>
      </c>
      <c r="K47" s="12">
        <f t="shared" si="5"/>
        <v>46.8792</v>
      </c>
      <c r="L47" s="12">
        <f t="shared" si="6"/>
        <v>76.0792</v>
      </c>
      <c r="M47" s="11">
        <f>RANK(L47,$L$46:$L$48)</f>
        <v>2</v>
      </c>
      <c r="N47" s="11"/>
      <c r="O47" s="11" t="s">
        <v>22</v>
      </c>
    </row>
    <row r="48" s="3" customFormat="1" ht="33" customHeight="1" spans="1:15">
      <c r="A48" s="11">
        <v>45</v>
      </c>
      <c r="B48" s="11" t="s">
        <v>100</v>
      </c>
      <c r="C48" s="11" t="s">
        <v>101</v>
      </c>
      <c r="D48" s="11" t="s">
        <v>102</v>
      </c>
      <c r="E48" s="11" t="s">
        <v>103</v>
      </c>
      <c r="F48" s="11"/>
      <c r="G48" s="11" t="s">
        <v>106</v>
      </c>
      <c r="H48" s="12">
        <v>71</v>
      </c>
      <c r="I48" s="12">
        <f t="shared" si="4"/>
        <v>28.4</v>
      </c>
      <c r="J48" s="17">
        <v>74.088</v>
      </c>
      <c r="K48" s="12">
        <f t="shared" si="5"/>
        <v>44.4528</v>
      </c>
      <c r="L48" s="12">
        <f t="shared" si="6"/>
        <v>72.8528</v>
      </c>
      <c r="M48" s="11">
        <f>RANK(L48,$L$46:$L$48)</f>
        <v>3</v>
      </c>
      <c r="N48" s="11"/>
      <c r="O48" s="11" t="s">
        <v>22</v>
      </c>
    </row>
    <row r="49" s="3" customFormat="1" ht="33" customHeight="1" spans="1:15">
      <c r="A49" s="11">
        <v>46</v>
      </c>
      <c r="B49" s="11" t="s">
        <v>107</v>
      </c>
      <c r="C49" s="11" t="s">
        <v>108</v>
      </c>
      <c r="D49" s="11" t="s">
        <v>33</v>
      </c>
      <c r="E49" s="11" t="s">
        <v>109</v>
      </c>
      <c r="F49" s="11">
        <v>1</v>
      </c>
      <c r="G49" s="11" t="s">
        <v>110</v>
      </c>
      <c r="H49" s="12">
        <v>78.5</v>
      </c>
      <c r="I49" s="12">
        <f t="shared" si="4"/>
        <v>31.4</v>
      </c>
      <c r="J49" s="17">
        <v>83.596</v>
      </c>
      <c r="K49" s="12">
        <f t="shared" si="5"/>
        <v>50.1576</v>
      </c>
      <c r="L49" s="12">
        <f t="shared" si="6"/>
        <v>81.5576</v>
      </c>
      <c r="M49" s="18">
        <f>RANK(L49,$L$49:$L$51)</f>
        <v>1</v>
      </c>
      <c r="N49" s="18" t="s">
        <v>21</v>
      </c>
      <c r="O49" s="11" t="s">
        <v>22</v>
      </c>
    </row>
    <row r="50" s="3" customFormat="1" ht="33" customHeight="1" spans="1:15">
      <c r="A50" s="11">
        <v>47</v>
      </c>
      <c r="B50" s="11" t="s">
        <v>107</v>
      </c>
      <c r="C50" s="11" t="s">
        <v>108</v>
      </c>
      <c r="D50" s="11" t="s">
        <v>33</v>
      </c>
      <c r="E50" s="11" t="s">
        <v>109</v>
      </c>
      <c r="F50" s="11"/>
      <c r="G50" s="11" t="s">
        <v>111</v>
      </c>
      <c r="H50" s="12">
        <v>76.5</v>
      </c>
      <c r="I50" s="12">
        <f t="shared" si="4"/>
        <v>30.6</v>
      </c>
      <c r="J50" s="17">
        <v>83.362</v>
      </c>
      <c r="K50" s="12">
        <f t="shared" si="5"/>
        <v>50.0172</v>
      </c>
      <c r="L50" s="12">
        <f t="shared" si="6"/>
        <v>80.6172</v>
      </c>
      <c r="M50" s="11">
        <f>RANK(L50,$L$49:$L$51)</f>
        <v>2</v>
      </c>
      <c r="N50" s="11"/>
      <c r="O50" s="11" t="s">
        <v>22</v>
      </c>
    </row>
    <row r="51" s="3" customFormat="1" ht="33" customHeight="1" spans="1:15">
      <c r="A51" s="11">
        <v>48</v>
      </c>
      <c r="B51" s="11" t="s">
        <v>107</v>
      </c>
      <c r="C51" s="11" t="s">
        <v>108</v>
      </c>
      <c r="D51" s="11" t="s">
        <v>33</v>
      </c>
      <c r="E51" s="11" t="s">
        <v>109</v>
      </c>
      <c r="F51" s="11"/>
      <c r="G51" s="11" t="s">
        <v>112</v>
      </c>
      <c r="H51" s="12">
        <v>72.6666666666667</v>
      </c>
      <c r="I51" s="12">
        <f t="shared" si="4"/>
        <v>29.0666666666667</v>
      </c>
      <c r="J51" s="17">
        <v>79.314</v>
      </c>
      <c r="K51" s="12">
        <f t="shared" si="5"/>
        <v>47.5884</v>
      </c>
      <c r="L51" s="12">
        <f t="shared" si="6"/>
        <v>76.6550666666667</v>
      </c>
      <c r="M51" s="11">
        <f>RANK(L51,$L$49:$L$51)</f>
        <v>3</v>
      </c>
      <c r="N51" s="11"/>
      <c r="O51" s="11" t="s">
        <v>22</v>
      </c>
    </row>
    <row r="52" s="3" customFormat="1" ht="33" customHeight="1" spans="1:15">
      <c r="A52" s="11">
        <v>49</v>
      </c>
      <c r="B52" s="11" t="s">
        <v>113</v>
      </c>
      <c r="C52" s="11" t="s">
        <v>114</v>
      </c>
      <c r="D52" s="11" t="s">
        <v>33</v>
      </c>
      <c r="E52" s="11" t="s">
        <v>115</v>
      </c>
      <c r="F52" s="11">
        <v>1</v>
      </c>
      <c r="G52" s="11" t="s">
        <v>116</v>
      </c>
      <c r="H52" s="12">
        <v>73.8333333333333</v>
      </c>
      <c r="I52" s="12">
        <f t="shared" si="4"/>
        <v>29.5333333333333</v>
      </c>
      <c r="J52" s="17">
        <v>82.912</v>
      </c>
      <c r="K52" s="12">
        <f t="shared" si="5"/>
        <v>49.7472</v>
      </c>
      <c r="L52" s="12">
        <f t="shared" si="6"/>
        <v>79.2805333333333</v>
      </c>
      <c r="M52" s="18">
        <f>RANK(L52,$L$52:$L$54)</f>
        <v>1</v>
      </c>
      <c r="N52" s="18" t="s">
        <v>21</v>
      </c>
      <c r="O52" s="11" t="s">
        <v>22</v>
      </c>
    </row>
    <row r="53" s="3" customFormat="1" ht="33" customHeight="1" spans="1:15">
      <c r="A53" s="11">
        <v>50</v>
      </c>
      <c r="B53" s="11" t="s">
        <v>113</v>
      </c>
      <c r="C53" s="11" t="s">
        <v>114</v>
      </c>
      <c r="D53" s="11" t="s">
        <v>33</v>
      </c>
      <c r="E53" s="11" t="s">
        <v>115</v>
      </c>
      <c r="F53" s="11"/>
      <c r="G53" s="11" t="s">
        <v>117</v>
      </c>
      <c r="H53" s="12">
        <v>64.6666666666667</v>
      </c>
      <c r="I53" s="12">
        <f t="shared" si="4"/>
        <v>25.8666666666667</v>
      </c>
      <c r="J53" s="17">
        <v>83.428</v>
      </c>
      <c r="K53" s="12">
        <f t="shared" si="5"/>
        <v>50.0568</v>
      </c>
      <c r="L53" s="12">
        <f t="shared" si="6"/>
        <v>75.9234666666667</v>
      </c>
      <c r="M53" s="11">
        <f>RANK(L53,$L$52:$L$54)</f>
        <v>2</v>
      </c>
      <c r="N53" s="11"/>
      <c r="O53" s="11" t="s">
        <v>22</v>
      </c>
    </row>
    <row r="54" s="3" customFormat="1" ht="33" customHeight="1" spans="1:15">
      <c r="A54" s="11">
        <v>51</v>
      </c>
      <c r="B54" s="11" t="s">
        <v>113</v>
      </c>
      <c r="C54" s="11" t="s">
        <v>114</v>
      </c>
      <c r="D54" s="11" t="s">
        <v>33</v>
      </c>
      <c r="E54" s="11" t="s">
        <v>115</v>
      </c>
      <c r="F54" s="11"/>
      <c r="G54" s="11" t="s">
        <v>118</v>
      </c>
      <c r="H54" s="12">
        <v>68.6666666666667</v>
      </c>
      <c r="I54" s="12">
        <f t="shared" si="4"/>
        <v>27.4666666666667</v>
      </c>
      <c r="J54" s="17">
        <v>75.888</v>
      </c>
      <c r="K54" s="12">
        <f t="shared" si="5"/>
        <v>45.5328</v>
      </c>
      <c r="L54" s="12">
        <f t="shared" si="6"/>
        <v>72.9994666666667</v>
      </c>
      <c r="M54" s="11">
        <f>RANK(L54,$L$52:$L$54)</f>
        <v>3</v>
      </c>
      <c r="N54" s="11"/>
      <c r="O54" s="11" t="s">
        <v>22</v>
      </c>
    </row>
    <row r="55" s="3" customFormat="1" ht="33" customHeight="1" spans="1:15">
      <c r="A55" s="11">
        <v>52</v>
      </c>
      <c r="B55" s="11" t="s">
        <v>119</v>
      </c>
      <c r="C55" s="11" t="s">
        <v>120</v>
      </c>
      <c r="D55" s="11" t="s">
        <v>33</v>
      </c>
      <c r="E55" s="11" t="s">
        <v>121</v>
      </c>
      <c r="F55" s="11">
        <v>1</v>
      </c>
      <c r="G55" s="11" t="s">
        <v>122</v>
      </c>
      <c r="H55" s="12">
        <v>68.8333333333333</v>
      </c>
      <c r="I55" s="12">
        <f t="shared" si="4"/>
        <v>27.5333333333333</v>
      </c>
      <c r="J55" s="17">
        <v>79.76</v>
      </c>
      <c r="K55" s="12">
        <f t="shared" si="5"/>
        <v>47.856</v>
      </c>
      <c r="L55" s="12">
        <f t="shared" si="6"/>
        <v>75.3893333333333</v>
      </c>
      <c r="M55" s="18">
        <f>RANK(L55,$L$55:$L$57)</f>
        <v>1</v>
      </c>
      <c r="N55" s="18" t="s">
        <v>21</v>
      </c>
      <c r="O55" s="11" t="s">
        <v>22</v>
      </c>
    </row>
    <row r="56" s="3" customFormat="1" ht="33" customHeight="1" spans="1:15">
      <c r="A56" s="11">
        <v>53</v>
      </c>
      <c r="B56" s="11" t="s">
        <v>119</v>
      </c>
      <c r="C56" s="11" t="s">
        <v>120</v>
      </c>
      <c r="D56" s="11" t="s">
        <v>33</v>
      </c>
      <c r="E56" s="11" t="s">
        <v>121</v>
      </c>
      <c r="F56" s="11"/>
      <c r="G56" s="11" t="s">
        <v>123</v>
      </c>
      <c r="H56" s="12">
        <v>67.8333333333333</v>
      </c>
      <c r="I56" s="12">
        <f t="shared" si="4"/>
        <v>27.1333333333333</v>
      </c>
      <c r="J56" s="17">
        <v>80.248</v>
      </c>
      <c r="K56" s="12">
        <f t="shared" si="5"/>
        <v>48.1488</v>
      </c>
      <c r="L56" s="12">
        <f t="shared" si="6"/>
        <v>75.2821333333333</v>
      </c>
      <c r="M56" s="11">
        <f>RANK(L56,$L$55:$L$57)</f>
        <v>2</v>
      </c>
      <c r="N56" s="11"/>
      <c r="O56" s="11" t="s">
        <v>22</v>
      </c>
    </row>
    <row r="57" s="3" customFormat="1" ht="33" customHeight="1" spans="1:15">
      <c r="A57" s="11">
        <v>54</v>
      </c>
      <c r="B57" s="11" t="s">
        <v>119</v>
      </c>
      <c r="C57" s="11" t="s">
        <v>120</v>
      </c>
      <c r="D57" s="11" t="s">
        <v>33</v>
      </c>
      <c r="E57" s="11" t="s">
        <v>121</v>
      </c>
      <c r="F57" s="11"/>
      <c r="G57" s="11" t="s">
        <v>124</v>
      </c>
      <c r="H57" s="12">
        <v>67.5</v>
      </c>
      <c r="I57" s="12">
        <f t="shared" si="4"/>
        <v>27</v>
      </c>
      <c r="J57" s="17">
        <v>79.216</v>
      </c>
      <c r="K57" s="12">
        <f t="shared" si="5"/>
        <v>47.5296</v>
      </c>
      <c r="L57" s="12">
        <f t="shared" si="6"/>
        <v>74.5296</v>
      </c>
      <c r="M57" s="11">
        <f>RANK(L57,$L$55:$L$57)</f>
        <v>3</v>
      </c>
      <c r="N57" s="11"/>
      <c r="O57" s="11" t="s">
        <v>22</v>
      </c>
    </row>
    <row r="58" s="3" customFormat="1" ht="33" customHeight="1" spans="1:15">
      <c r="A58" s="11">
        <v>55</v>
      </c>
      <c r="B58" s="11" t="s">
        <v>119</v>
      </c>
      <c r="C58" s="11" t="s">
        <v>125</v>
      </c>
      <c r="D58" s="11" t="s">
        <v>33</v>
      </c>
      <c r="E58" s="11" t="s">
        <v>126</v>
      </c>
      <c r="F58" s="11">
        <v>2</v>
      </c>
      <c r="G58" s="11" t="s">
        <v>127</v>
      </c>
      <c r="H58" s="12">
        <v>71</v>
      </c>
      <c r="I58" s="12">
        <f t="shared" si="4"/>
        <v>28.4</v>
      </c>
      <c r="J58" s="17">
        <v>82.892</v>
      </c>
      <c r="K58" s="12">
        <f t="shared" si="5"/>
        <v>49.7352</v>
      </c>
      <c r="L58" s="12">
        <f t="shared" si="6"/>
        <v>78.1352</v>
      </c>
      <c r="M58" s="18">
        <f t="shared" ref="M58:M63" si="7">RANK(L58,$L$58:$L$63)</f>
        <v>1</v>
      </c>
      <c r="N58" s="18" t="s">
        <v>21</v>
      </c>
      <c r="O58" s="11" t="s">
        <v>22</v>
      </c>
    </row>
    <row r="59" s="3" customFormat="1" ht="33" customHeight="1" spans="1:15">
      <c r="A59" s="11">
        <v>56</v>
      </c>
      <c r="B59" s="11" t="s">
        <v>119</v>
      </c>
      <c r="C59" s="11" t="s">
        <v>125</v>
      </c>
      <c r="D59" s="11" t="s">
        <v>33</v>
      </c>
      <c r="E59" s="11" t="s">
        <v>126</v>
      </c>
      <c r="F59" s="11"/>
      <c r="G59" s="11" t="s">
        <v>128</v>
      </c>
      <c r="H59" s="12">
        <v>70.5</v>
      </c>
      <c r="I59" s="12">
        <f t="shared" si="4"/>
        <v>28.2</v>
      </c>
      <c r="J59" s="17">
        <v>81.78</v>
      </c>
      <c r="K59" s="12">
        <f t="shared" si="5"/>
        <v>49.068</v>
      </c>
      <c r="L59" s="12">
        <f t="shared" si="6"/>
        <v>77.268</v>
      </c>
      <c r="M59" s="18">
        <f t="shared" si="7"/>
        <v>2</v>
      </c>
      <c r="N59" s="18" t="s">
        <v>21</v>
      </c>
      <c r="O59" s="11" t="s">
        <v>22</v>
      </c>
    </row>
    <row r="60" s="3" customFormat="1" ht="33" customHeight="1" spans="1:15">
      <c r="A60" s="11">
        <v>57</v>
      </c>
      <c r="B60" s="11" t="s">
        <v>119</v>
      </c>
      <c r="C60" s="11" t="s">
        <v>125</v>
      </c>
      <c r="D60" s="11" t="s">
        <v>33</v>
      </c>
      <c r="E60" s="11" t="s">
        <v>126</v>
      </c>
      <c r="F60" s="11"/>
      <c r="G60" s="11" t="s">
        <v>129</v>
      </c>
      <c r="H60" s="12">
        <v>69</v>
      </c>
      <c r="I60" s="12">
        <f t="shared" si="4"/>
        <v>27.6</v>
      </c>
      <c r="J60" s="17">
        <v>82.592</v>
      </c>
      <c r="K60" s="12">
        <f t="shared" si="5"/>
        <v>49.5552</v>
      </c>
      <c r="L60" s="12">
        <f t="shared" si="6"/>
        <v>77.1552</v>
      </c>
      <c r="M60" s="11">
        <f t="shared" si="7"/>
        <v>3</v>
      </c>
      <c r="N60" s="11"/>
      <c r="O60" s="11" t="s">
        <v>22</v>
      </c>
    </row>
    <row r="61" s="3" customFormat="1" ht="33" customHeight="1" spans="1:15">
      <c r="A61" s="11">
        <v>58</v>
      </c>
      <c r="B61" s="11" t="s">
        <v>119</v>
      </c>
      <c r="C61" s="11" t="s">
        <v>125</v>
      </c>
      <c r="D61" s="11" t="s">
        <v>33</v>
      </c>
      <c r="E61" s="11" t="s">
        <v>126</v>
      </c>
      <c r="F61" s="11"/>
      <c r="G61" s="11" t="s">
        <v>130</v>
      </c>
      <c r="H61" s="12">
        <v>65.3333333333333</v>
      </c>
      <c r="I61" s="12">
        <f t="shared" si="4"/>
        <v>26.1333333333333</v>
      </c>
      <c r="J61" s="17">
        <v>81.476</v>
      </c>
      <c r="K61" s="12">
        <f t="shared" si="5"/>
        <v>48.8856</v>
      </c>
      <c r="L61" s="12">
        <f t="shared" si="6"/>
        <v>75.0189333333333</v>
      </c>
      <c r="M61" s="11">
        <f t="shared" si="7"/>
        <v>4</v>
      </c>
      <c r="N61" s="11"/>
      <c r="O61" s="11" t="s">
        <v>22</v>
      </c>
    </row>
    <row r="62" s="3" customFormat="1" ht="33" customHeight="1" spans="1:15">
      <c r="A62" s="11">
        <v>59</v>
      </c>
      <c r="B62" s="11" t="s">
        <v>119</v>
      </c>
      <c r="C62" s="11" t="s">
        <v>125</v>
      </c>
      <c r="D62" s="11" t="s">
        <v>33</v>
      </c>
      <c r="E62" s="11" t="s">
        <v>126</v>
      </c>
      <c r="F62" s="11"/>
      <c r="G62" s="11" t="s">
        <v>131</v>
      </c>
      <c r="H62" s="12">
        <v>64</v>
      </c>
      <c r="I62" s="12">
        <f t="shared" si="4"/>
        <v>25.6</v>
      </c>
      <c r="J62" s="17">
        <v>78.254</v>
      </c>
      <c r="K62" s="12">
        <f t="shared" si="5"/>
        <v>46.9524</v>
      </c>
      <c r="L62" s="12">
        <f t="shared" si="6"/>
        <v>72.5524</v>
      </c>
      <c r="M62" s="11">
        <f t="shared" si="7"/>
        <v>5</v>
      </c>
      <c r="N62" s="11"/>
      <c r="O62" s="11" t="s">
        <v>22</v>
      </c>
    </row>
    <row r="63" s="3" customFormat="1" ht="33" customHeight="1" spans="1:15">
      <c r="A63" s="11">
        <v>60</v>
      </c>
      <c r="B63" s="11" t="s">
        <v>119</v>
      </c>
      <c r="C63" s="11" t="s">
        <v>125</v>
      </c>
      <c r="D63" s="11" t="s">
        <v>33</v>
      </c>
      <c r="E63" s="11" t="s">
        <v>126</v>
      </c>
      <c r="F63" s="11"/>
      <c r="G63" s="11" t="s">
        <v>132</v>
      </c>
      <c r="H63" s="12">
        <v>62.5</v>
      </c>
      <c r="I63" s="12">
        <f t="shared" si="4"/>
        <v>25</v>
      </c>
      <c r="J63" s="17">
        <v>78.392</v>
      </c>
      <c r="K63" s="12">
        <f t="shared" si="5"/>
        <v>47.0352</v>
      </c>
      <c r="L63" s="12">
        <f t="shared" si="6"/>
        <v>72.0352</v>
      </c>
      <c r="M63" s="11">
        <f t="shared" si="7"/>
        <v>6</v>
      </c>
      <c r="N63" s="11"/>
      <c r="O63" s="11" t="s">
        <v>22</v>
      </c>
    </row>
    <row r="64" s="3" customFormat="1" ht="33" customHeight="1" spans="1:15">
      <c r="A64" s="11">
        <v>61</v>
      </c>
      <c r="B64" s="11" t="s">
        <v>133</v>
      </c>
      <c r="C64" s="11" t="s">
        <v>134</v>
      </c>
      <c r="D64" s="11" t="s">
        <v>135</v>
      </c>
      <c r="E64" s="11" t="s">
        <v>136</v>
      </c>
      <c r="F64" s="11">
        <v>1</v>
      </c>
      <c r="G64" s="11" t="s">
        <v>137</v>
      </c>
      <c r="H64" s="12">
        <v>67.8333333333333</v>
      </c>
      <c r="I64" s="12">
        <f t="shared" si="4"/>
        <v>27.1333333333333</v>
      </c>
      <c r="J64" s="17">
        <v>65.85</v>
      </c>
      <c r="K64" s="12">
        <f t="shared" si="5"/>
        <v>39.51</v>
      </c>
      <c r="L64" s="12">
        <f t="shared" si="6"/>
        <v>66.6433333333333</v>
      </c>
      <c r="M64" s="18">
        <f>RANK(L64,$L$64:$L$66)</f>
        <v>1</v>
      </c>
      <c r="N64" s="18" t="s">
        <v>21</v>
      </c>
      <c r="O64" s="11" t="s">
        <v>22</v>
      </c>
    </row>
    <row r="65" s="3" customFormat="1" ht="33" customHeight="1" spans="1:15">
      <c r="A65" s="11">
        <v>62</v>
      </c>
      <c r="B65" s="11" t="s">
        <v>133</v>
      </c>
      <c r="C65" s="11" t="s">
        <v>134</v>
      </c>
      <c r="D65" s="11" t="s">
        <v>135</v>
      </c>
      <c r="E65" s="11" t="s">
        <v>136</v>
      </c>
      <c r="F65" s="11"/>
      <c r="G65" s="11" t="s">
        <v>138</v>
      </c>
      <c r="H65" s="12">
        <v>66.8333333333333</v>
      </c>
      <c r="I65" s="12">
        <f t="shared" si="4"/>
        <v>26.7333333333333</v>
      </c>
      <c r="J65" s="17">
        <v>65.452</v>
      </c>
      <c r="K65" s="12">
        <f t="shared" si="5"/>
        <v>39.2712</v>
      </c>
      <c r="L65" s="12">
        <f t="shared" si="6"/>
        <v>66.0045333333333</v>
      </c>
      <c r="M65" s="11">
        <f>RANK(L65,$L$64:$L$66)</f>
        <v>2</v>
      </c>
      <c r="N65" s="11"/>
      <c r="O65" s="11" t="s">
        <v>22</v>
      </c>
    </row>
    <row r="66" s="3" customFormat="1" ht="33" customHeight="1" spans="1:15">
      <c r="A66" s="11">
        <v>63</v>
      </c>
      <c r="B66" s="11" t="s">
        <v>133</v>
      </c>
      <c r="C66" s="11" t="s">
        <v>134</v>
      </c>
      <c r="D66" s="11" t="s">
        <v>135</v>
      </c>
      <c r="E66" s="11" t="s">
        <v>136</v>
      </c>
      <c r="F66" s="11"/>
      <c r="G66" s="11" t="s">
        <v>139</v>
      </c>
      <c r="H66" s="12">
        <v>61.5</v>
      </c>
      <c r="I66" s="12">
        <f t="shared" si="4"/>
        <v>24.6</v>
      </c>
      <c r="J66" s="17">
        <v>67.564</v>
      </c>
      <c r="K66" s="12">
        <f t="shared" si="5"/>
        <v>40.5384</v>
      </c>
      <c r="L66" s="12">
        <f t="shared" si="6"/>
        <v>65.1384</v>
      </c>
      <c r="M66" s="11">
        <f>RANK(L66,$L$64:$L$66)</f>
        <v>3</v>
      </c>
      <c r="N66" s="11"/>
      <c r="O66" s="11" t="s">
        <v>22</v>
      </c>
    </row>
    <row r="67" s="3" customFormat="1" ht="33" customHeight="1" spans="1:15">
      <c r="A67" s="11">
        <v>64</v>
      </c>
      <c r="B67" s="11" t="s">
        <v>133</v>
      </c>
      <c r="C67" s="11" t="s">
        <v>134</v>
      </c>
      <c r="D67" s="11" t="s">
        <v>140</v>
      </c>
      <c r="E67" s="11" t="s">
        <v>141</v>
      </c>
      <c r="F67" s="11">
        <v>1</v>
      </c>
      <c r="G67" s="11" t="s">
        <v>142</v>
      </c>
      <c r="H67" s="12">
        <v>65</v>
      </c>
      <c r="I67" s="12">
        <f t="shared" si="4"/>
        <v>26</v>
      </c>
      <c r="J67" s="17">
        <v>72.328</v>
      </c>
      <c r="K67" s="12">
        <f t="shared" si="5"/>
        <v>43.3968</v>
      </c>
      <c r="L67" s="12">
        <f t="shared" si="6"/>
        <v>69.3968</v>
      </c>
      <c r="M67" s="18">
        <f>RANK(L67,$L$67:$L$69)</f>
        <v>1</v>
      </c>
      <c r="N67" s="18" t="s">
        <v>21</v>
      </c>
      <c r="O67" s="11" t="s">
        <v>22</v>
      </c>
    </row>
    <row r="68" s="3" customFormat="1" ht="33" customHeight="1" spans="1:15">
      <c r="A68" s="11">
        <v>65</v>
      </c>
      <c r="B68" s="11" t="s">
        <v>133</v>
      </c>
      <c r="C68" s="11" t="s">
        <v>134</v>
      </c>
      <c r="D68" s="11" t="s">
        <v>140</v>
      </c>
      <c r="E68" s="11" t="s">
        <v>141</v>
      </c>
      <c r="F68" s="11"/>
      <c r="G68" s="11" t="s">
        <v>143</v>
      </c>
      <c r="H68" s="12">
        <v>66.8333333333333</v>
      </c>
      <c r="I68" s="12">
        <f t="shared" si="4"/>
        <v>26.7333333333333</v>
      </c>
      <c r="J68" s="17">
        <v>69.984</v>
      </c>
      <c r="K68" s="12">
        <f t="shared" si="5"/>
        <v>41.9904</v>
      </c>
      <c r="L68" s="12">
        <f t="shared" si="6"/>
        <v>68.7237333333333</v>
      </c>
      <c r="M68" s="11">
        <f>RANK(L68,$L$67:$L$69)</f>
        <v>2</v>
      </c>
      <c r="N68" s="11"/>
      <c r="O68" s="11" t="s">
        <v>22</v>
      </c>
    </row>
    <row r="69" s="3" customFormat="1" ht="33" customHeight="1" spans="1:15">
      <c r="A69" s="11">
        <v>66</v>
      </c>
      <c r="B69" s="11" t="s">
        <v>133</v>
      </c>
      <c r="C69" s="11" t="s">
        <v>134</v>
      </c>
      <c r="D69" s="11" t="s">
        <v>140</v>
      </c>
      <c r="E69" s="11" t="s">
        <v>141</v>
      </c>
      <c r="F69" s="11"/>
      <c r="G69" s="11" t="s">
        <v>144</v>
      </c>
      <c r="H69" s="12">
        <v>68.6666666666667</v>
      </c>
      <c r="I69" s="12">
        <f t="shared" si="4"/>
        <v>27.4666666666667</v>
      </c>
      <c r="J69" s="17">
        <v>62.394</v>
      </c>
      <c r="K69" s="12">
        <f t="shared" si="5"/>
        <v>37.4364</v>
      </c>
      <c r="L69" s="12">
        <f t="shared" si="6"/>
        <v>64.9030666666667</v>
      </c>
      <c r="M69" s="11">
        <f>RANK(L69,$L$67:$L$69)</f>
        <v>3</v>
      </c>
      <c r="N69" s="11"/>
      <c r="O69" s="11" t="s">
        <v>22</v>
      </c>
    </row>
    <row r="70" s="3" customFormat="1" ht="33" customHeight="1" spans="1:15">
      <c r="A70" s="11">
        <v>67</v>
      </c>
      <c r="B70" s="11" t="s">
        <v>145</v>
      </c>
      <c r="C70" s="11" t="s">
        <v>146</v>
      </c>
      <c r="D70" s="11" t="s">
        <v>147</v>
      </c>
      <c r="E70" s="11" t="s">
        <v>148</v>
      </c>
      <c r="F70" s="11">
        <v>1</v>
      </c>
      <c r="G70" s="11" t="s">
        <v>149</v>
      </c>
      <c r="H70" s="12">
        <v>64.1666666666667</v>
      </c>
      <c r="I70" s="12">
        <f t="shared" si="4"/>
        <v>25.6666666666667</v>
      </c>
      <c r="J70" s="17">
        <v>86.742</v>
      </c>
      <c r="K70" s="12">
        <f t="shared" si="5"/>
        <v>52.0452</v>
      </c>
      <c r="L70" s="12">
        <f t="shared" si="6"/>
        <v>77.7118666666667</v>
      </c>
      <c r="M70" s="18">
        <f>RANK(L70,$L$70:$L$72)</f>
        <v>1</v>
      </c>
      <c r="N70" s="18" t="s">
        <v>21</v>
      </c>
      <c r="O70" s="11" t="s">
        <v>22</v>
      </c>
    </row>
    <row r="71" s="3" customFormat="1" ht="33" customHeight="1" spans="1:15">
      <c r="A71" s="11">
        <v>68</v>
      </c>
      <c r="B71" s="11" t="s">
        <v>145</v>
      </c>
      <c r="C71" s="11" t="s">
        <v>146</v>
      </c>
      <c r="D71" s="11" t="s">
        <v>147</v>
      </c>
      <c r="E71" s="11" t="s">
        <v>148</v>
      </c>
      <c r="F71" s="11"/>
      <c r="G71" s="11" t="s">
        <v>150</v>
      </c>
      <c r="H71" s="12">
        <v>65.3333333333333</v>
      </c>
      <c r="I71" s="12">
        <f t="shared" si="4"/>
        <v>26.1333333333333</v>
      </c>
      <c r="J71" s="17">
        <v>85.82</v>
      </c>
      <c r="K71" s="12">
        <f t="shared" si="5"/>
        <v>51.492</v>
      </c>
      <c r="L71" s="12">
        <f t="shared" si="6"/>
        <v>77.6253333333333</v>
      </c>
      <c r="M71" s="11">
        <f>RANK(L71,$L$70:$L$72)</f>
        <v>2</v>
      </c>
      <c r="N71" s="11"/>
      <c r="O71" s="11" t="s">
        <v>22</v>
      </c>
    </row>
    <row r="72" s="3" customFormat="1" ht="33" customHeight="1" spans="1:15">
      <c r="A72" s="11">
        <v>69</v>
      </c>
      <c r="B72" s="11" t="s">
        <v>145</v>
      </c>
      <c r="C72" s="11" t="s">
        <v>146</v>
      </c>
      <c r="D72" s="11" t="s">
        <v>147</v>
      </c>
      <c r="E72" s="11" t="s">
        <v>148</v>
      </c>
      <c r="F72" s="11"/>
      <c r="G72" s="11" t="s">
        <v>151</v>
      </c>
      <c r="H72" s="12">
        <v>65.5</v>
      </c>
      <c r="I72" s="12">
        <f t="shared" si="4"/>
        <v>26.2</v>
      </c>
      <c r="J72" s="17">
        <v>83.382</v>
      </c>
      <c r="K72" s="12">
        <f t="shared" si="5"/>
        <v>50.0292</v>
      </c>
      <c r="L72" s="12">
        <f t="shared" si="6"/>
        <v>76.2292</v>
      </c>
      <c r="M72" s="11">
        <f>RANK(L72,$L$70:$L$72)</f>
        <v>3</v>
      </c>
      <c r="N72" s="11"/>
      <c r="O72" s="11" t="s">
        <v>22</v>
      </c>
    </row>
    <row r="73" s="3" customFormat="1" ht="33" customHeight="1" spans="1:15">
      <c r="A73" s="11">
        <v>70</v>
      </c>
      <c r="B73" s="11" t="s">
        <v>145</v>
      </c>
      <c r="C73" s="11" t="s">
        <v>152</v>
      </c>
      <c r="D73" s="11" t="s">
        <v>153</v>
      </c>
      <c r="E73" s="11" t="s">
        <v>154</v>
      </c>
      <c r="F73" s="11">
        <v>1</v>
      </c>
      <c r="G73" s="11" t="s">
        <v>155</v>
      </c>
      <c r="H73" s="12">
        <v>60</v>
      </c>
      <c r="I73" s="12">
        <f t="shared" si="4"/>
        <v>24</v>
      </c>
      <c r="J73" s="17">
        <v>87.098</v>
      </c>
      <c r="K73" s="12">
        <f t="shared" si="5"/>
        <v>52.2588</v>
      </c>
      <c r="L73" s="12">
        <f t="shared" si="6"/>
        <v>76.2588</v>
      </c>
      <c r="M73" s="18">
        <f>RANK(L73,$L$73:$L$76)</f>
        <v>1</v>
      </c>
      <c r="N73" s="18" t="s">
        <v>21</v>
      </c>
      <c r="O73" s="11" t="s">
        <v>22</v>
      </c>
    </row>
    <row r="74" s="3" customFormat="1" ht="33" customHeight="1" spans="1:15">
      <c r="A74" s="11">
        <v>71</v>
      </c>
      <c r="B74" s="11" t="s">
        <v>145</v>
      </c>
      <c r="C74" s="11" t="s">
        <v>152</v>
      </c>
      <c r="D74" s="11" t="s">
        <v>153</v>
      </c>
      <c r="E74" s="11" t="s">
        <v>154</v>
      </c>
      <c r="F74" s="11"/>
      <c r="G74" s="11" t="s">
        <v>156</v>
      </c>
      <c r="H74" s="12">
        <v>59.3333333333333</v>
      </c>
      <c r="I74" s="12">
        <f t="shared" si="4"/>
        <v>23.7333333333333</v>
      </c>
      <c r="J74" s="17">
        <v>87.322</v>
      </c>
      <c r="K74" s="12">
        <f t="shared" si="5"/>
        <v>52.3932</v>
      </c>
      <c r="L74" s="12">
        <f t="shared" si="6"/>
        <v>76.1265333333333</v>
      </c>
      <c r="M74" s="11">
        <f>RANK(L74,$L$73:$L$76)</f>
        <v>2</v>
      </c>
      <c r="N74" s="11"/>
      <c r="O74" s="11" t="s">
        <v>22</v>
      </c>
    </row>
    <row r="75" s="3" customFormat="1" ht="33" customHeight="1" spans="1:15">
      <c r="A75" s="11">
        <v>72</v>
      </c>
      <c r="B75" s="11" t="s">
        <v>145</v>
      </c>
      <c r="C75" s="11" t="s">
        <v>152</v>
      </c>
      <c r="D75" s="11" t="s">
        <v>153</v>
      </c>
      <c r="E75" s="11" t="s">
        <v>154</v>
      </c>
      <c r="F75" s="11"/>
      <c r="G75" s="11" t="s">
        <v>157</v>
      </c>
      <c r="H75" s="12">
        <v>59.3333333333333</v>
      </c>
      <c r="I75" s="12">
        <f t="shared" si="4"/>
        <v>23.7333333333333</v>
      </c>
      <c r="J75" s="17">
        <v>87.272</v>
      </c>
      <c r="K75" s="12">
        <f t="shared" si="5"/>
        <v>52.3632</v>
      </c>
      <c r="L75" s="12">
        <f t="shared" si="6"/>
        <v>76.0965333333333</v>
      </c>
      <c r="M75" s="11">
        <f>RANK(L75,$L$73:$L$76)</f>
        <v>3</v>
      </c>
      <c r="N75" s="11"/>
      <c r="O75" s="11" t="s">
        <v>22</v>
      </c>
    </row>
    <row r="76" s="3" customFormat="1" ht="33" customHeight="1" spans="1:15">
      <c r="A76" s="11">
        <v>73</v>
      </c>
      <c r="B76" s="11" t="s">
        <v>145</v>
      </c>
      <c r="C76" s="11" t="s">
        <v>152</v>
      </c>
      <c r="D76" s="11" t="s">
        <v>153</v>
      </c>
      <c r="E76" s="11" t="s">
        <v>154</v>
      </c>
      <c r="F76" s="11"/>
      <c r="G76" s="11" t="s">
        <v>158</v>
      </c>
      <c r="H76" s="12">
        <v>61.3333333333333</v>
      </c>
      <c r="I76" s="12">
        <f t="shared" si="4"/>
        <v>24.5333333333333</v>
      </c>
      <c r="J76" s="17">
        <v>83.852</v>
      </c>
      <c r="K76" s="12">
        <f t="shared" si="5"/>
        <v>50.3112</v>
      </c>
      <c r="L76" s="12">
        <f t="shared" si="6"/>
        <v>74.8445333333333</v>
      </c>
      <c r="M76" s="11">
        <f>RANK(L76,$L$73:$L$76)</f>
        <v>4</v>
      </c>
      <c r="N76" s="11"/>
      <c r="O76" s="11" t="s">
        <v>22</v>
      </c>
    </row>
    <row r="77" s="3" customFormat="1" ht="33" customHeight="1" spans="1:15">
      <c r="A77" s="11">
        <v>74</v>
      </c>
      <c r="B77" s="11" t="s">
        <v>145</v>
      </c>
      <c r="C77" s="11" t="s">
        <v>152</v>
      </c>
      <c r="D77" s="11" t="s">
        <v>159</v>
      </c>
      <c r="E77" s="11" t="s">
        <v>160</v>
      </c>
      <c r="F77" s="11">
        <v>1</v>
      </c>
      <c r="G77" s="11" t="s">
        <v>161</v>
      </c>
      <c r="H77" s="12">
        <v>69.1666666666667</v>
      </c>
      <c r="I77" s="12">
        <f t="shared" si="4"/>
        <v>27.6666666666667</v>
      </c>
      <c r="J77" s="17">
        <v>85.602</v>
      </c>
      <c r="K77" s="12">
        <f t="shared" si="5"/>
        <v>51.3612</v>
      </c>
      <c r="L77" s="12">
        <f t="shared" si="6"/>
        <v>79.0278666666667</v>
      </c>
      <c r="M77" s="18">
        <f>RANK(L77,$L$77:$L$79)</f>
        <v>1</v>
      </c>
      <c r="N77" s="18" t="s">
        <v>21</v>
      </c>
      <c r="O77" s="11" t="s">
        <v>22</v>
      </c>
    </row>
    <row r="78" s="3" customFormat="1" ht="33" customHeight="1" spans="1:15">
      <c r="A78" s="11">
        <v>75</v>
      </c>
      <c r="B78" s="11" t="s">
        <v>145</v>
      </c>
      <c r="C78" s="11" t="s">
        <v>152</v>
      </c>
      <c r="D78" s="11" t="s">
        <v>159</v>
      </c>
      <c r="E78" s="11" t="s">
        <v>160</v>
      </c>
      <c r="F78" s="11"/>
      <c r="G78" s="11" t="s">
        <v>162</v>
      </c>
      <c r="H78" s="12">
        <v>63.8333333333333</v>
      </c>
      <c r="I78" s="12">
        <f t="shared" si="4"/>
        <v>25.5333333333333</v>
      </c>
      <c r="J78" s="17">
        <v>85.016</v>
      </c>
      <c r="K78" s="12">
        <f t="shared" si="5"/>
        <v>51.0096</v>
      </c>
      <c r="L78" s="12">
        <f t="shared" si="6"/>
        <v>76.5429333333333</v>
      </c>
      <c r="M78" s="11">
        <f>RANK(L78,$L$77:$L$79)</f>
        <v>2</v>
      </c>
      <c r="N78" s="11"/>
      <c r="O78" s="11" t="s">
        <v>22</v>
      </c>
    </row>
    <row r="79" s="3" customFormat="1" ht="33" customHeight="1" spans="1:15">
      <c r="A79" s="11">
        <v>76</v>
      </c>
      <c r="B79" s="11" t="s">
        <v>145</v>
      </c>
      <c r="C79" s="11" t="s">
        <v>152</v>
      </c>
      <c r="D79" s="11" t="s">
        <v>159</v>
      </c>
      <c r="E79" s="11" t="s">
        <v>160</v>
      </c>
      <c r="F79" s="11"/>
      <c r="G79" s="11" t="s">
        <v>163</v>
      </c>
      <c r="H79" s="12">
        <v>65.8333333333333</v>
      </c>
      <c r="I79" s="12">
        <f t="shared" si="4"/>
        <v>26.3333333333333</v>
      </c>
      <c r="J79" s="17">
        <v>83.16</v>
      </c>
      <c r="K79" s="12">
        <f t="shared" si="5"/>
        <v>49.896</v>
      </c>
      <c r="L79" s="12">
        <f t="shared" si="6"/>
        <v>76.2293333333333</v>
      </c>
      <c r="M79" s="11">
        <f>RANK(L79,$L$77:$L$79)</f>
        <v>3</v>
      </c>
      <c r="N79" s="11"/>
      <c r="O79" s="11" t="s">
        <v>22</v>
      </c>
    </row>
    <row r="80" s="3" customFormat="1" ht="16" customHeight="1" spans="1:15">
      <c r="A80" s="19"/>
      <c r="B80" s="19"/>
      <c r="C80" s="19"/>
      <c r="D80" s="19"/>
      <c r="E80" s="19"/>
      <c r="F80" s="19"/>
      <c r="G80" s="19"/>
      <c r="H80" s="20"/>
      <c r="I80" s="20"/>
      <c r="J80" s="20"/>
      <c r="K80" s="20"/>
      <c r="L80" s="20"/>
      <c r="M80" s="19"/>
      <c r="N80" s="23"/>
      <c r="O80" s="19"/>
    </row>
    <row r="81" ht="33" customHeight="1" spans="1:15">
      <c r="A81" s="21">
        <v>1</v>
      </c>
      <c r="B81" s="21" t="s">
        <v>164</v>
      </c>
      <c r="C81" s="21" t="s">
        <v>165</v>
      </c>
      <c r="D81" s="21" t="s">
        <v>166</v>
      </c>
      <c r="E81" s="21" t="s">
        <v>167</v>
      </c>
      <c r="F81" s="21">
        <v>1</v>
      </c>
      <c r="G81" s="21" t="s">
        <v>168</v>
      </c>
      <c r="H81" s="22">
        <v>91</v>
      </c>
      <c r="I81" s="22">
        <f t="shared" ref="I81:I88" si="8">H81*0.4</f>
        <v>36.4</v>
      </c>
      <c r="J81" s="22">
        <v>83.312</v>
      </c>
      <c r="K81" s="22">
        <f t="shared" ref="K81:K88" si="9">J81*0.6</f>
        <v>49.9872</v>
      </c>
      <c r="L81" s="22">
        <f t="shared" ref="L81:L88" si="10">I81+K81</f>
        <v>86.3872</v>
      </c>
      <c r="M81" s="24">
        <v>1</v>
      </c>
      <c r="N81" s="18" t="s">
        <v>21</v>
      </c>
      <c r="O81" s="25" t="s">
        <v>169</v>
      </c>
    </row>
    <row r="82" ht="33" customHeight="1" spans="1:15">
      <c r="A82" s="21">
        <v>2</v>
      </c>
      <c r="B82" s="21" t="s">
        <v>164</v>
      </c>
      <c r="C82" s="21" t="s">
        <v>165</v>
      </c>
      <c r="D82" s="21" t="s">
        <v>166</v>
      </c>
      <c r="E82" s="21" t="s">
        <v>167</v>
      </c>
      <c r="F82" s="21"/>
      <c r="G82" s="21" t="s">
        <v>170</v>
      </c>
      <c r="H82" s="22">
        <v>88</v>
      </c>
      <c r="I82" s="22">
        <f t="shared" si="8"/>
        <v>35.2</v>
      </c>
      <c r="J82" s="22">
        <v>83.072</v>
      </c>
      <c r="K82" s="22">
        <f t="shared" si="9"/>
        <v>49.8432</v>
      </c>
      <c r="L82" s="22">
        <f t="shared" si="10"/>
        <v>85.0432</v>
      </c>
      <c r="M82" s="21">
        <v>2</v>
      </c>
      <c r="N82" s="26"/>
      <c r="O82" s="25" t="s">
        <v>169</v>
      </c>
    </row>
    <row r="83" ht="33" customHeight="1" spans="1:15">
      <c r="A83" s="21">
        <v>3</v>
      </c>
      <c r="B83" s="21" t="s">
        <v>164</v>
      </c>
      <c r="C83" s="21" t="s">
        <v>165</v>
      </c>
      <c r="D83" s="21" t="s">
        <v>166</v>
      </c>
      <c r="E83" s="21" t="s">
        <v>167</v>
      </c>
      <c r="F83" s="21"/>
      <c r="G83" s="21" t="s">
        <v>171</v>
      </c>
      <c r="H83" s="22">
        <v>86</v>
      </c>
      <c r="I83" s="22">
        <f t="shared" si="8"/>
        <v>34.4</v>
      </c>
      <c r="J83" s="22">
        <v>73.88</v>
      </c>
      <c r="K83" s="22">
        <f t="shared" si="9"/>
        <v>44.328</v>
      </c>
      <c r="L83" s="22">
        <f t="shared" si="10"/>
        <v>78.728</v>
      </c>
      <c r="M83" s="21">
        <v>3</v>
      </c>
      <c r="N83" s="26"/>
      <c r="O83" s="25" t="s">
        <v>169</v>
      </c>
    </row>
    <row r="84" ht="33" customHeight="1" spans="1:15">
      <c r="A84" s="21">
        <v>4</v>
      </c>
      <c r="B84" s="21" t="s">
        <v>164</v>
      </c>
      <c r="C84" s="21" t="s">
        <v>165</v>
      </c>
      <c r="D84" s="21" t="s">
        <v>172</v>
      </c>
      <c r="E84" s="21" t="s">
        <v>173</v>
      </c>
      <c r="F84" s="21">
        <v>1</v>
      </c>
      <c r="G84" s="21" t="s">
        <v>174</v>
      </c>
      <c r="H84" s="22"/>
      <c r="I84" s="22"/>
      <c r="J84" s="22">
        <v>84.194</v>
      </c>
      <c r="K84" s="22">
        <v>84.194</v>
      </c>
      <c r="L84" s="22">
        <v>84.194</v>
      </c>
      <c r="M84" s="24">
        <v>1</v>
      </c>
      <c r="N84" s="18" t="s">
        <v>21</v>
      </c>
      <c r="O84" s="25" t="s">
        <v>169</v>
      </c>
    </row>
    <row r="85" ht="33" customHeight="1" spans="1:15">
      <c r="A85" s="21">
        <v>5</v>
      </c>
      <c r="B85" s="21" t="s">
        <v>164</v>
      </c>
      <c r="C85" s="21" t="s">
        <v>165</v>
      </c>
      <c r="D85" s="21" t="s">
        <v>172</v>
      </c>
      <c r="E85" s="21" t="s">
        <v>173</v>
      </c>
      <c r="F85" s="21"/>
      <c r="G85" s="21" t="s">
        <v>175</v>
      </c>
      <c r="H85" s="22"/>
      <c r="I85" s="22"/>
      <c r="J85" s="22">
        <v>68.344</v>
      </c>
      <c r="K85" s="22">
        <v>68.344</v>
      </c>
      <c r="L85" s="22">
        <v>68.344</v>
      </c>
      <c r="M85" s="21">
        <v>2</v>
      </c>
      <c r="N85" s="26"/>
      <c r="O85" s="25" t="s">
        <v>169</v>
      </c>
    </row>
    <row r="86" ht="33" customHeight="1" spans="1:15">
      <c r="A86" s="21">
        <v>6</v>
      </c>
      <c r="B86" s="21" t="s">
        <v>164</v>
      </c>
      <c r="C86" s="21" t="s">
        <v>165</v>
      </c>
      <c r="D86" s="21" t="s">
        <v>176</v>
      </c>
      <c r="E86" s="21" t="s">
        <v>177</v>
      </c>
      <c r="F86" s="21">
        <v>1</v>
      </c>
      <c r="G86" s="21" t="s">
        <v>178</v>
      </c>
      <c r="H86" s="22">
        <v>94</v>
      </c>
      <c r="I86" s="22">
        <f t="shared" si="8"/>
        <v>37.6</v>
      </c>
      <c r="J86" s="22">
        <v>76.152</v>
      </c>
      <c r="K86" s="22">
        <f t="shared" si="9"/>
        <v>45.6912</v>
      </c>
      <c r="L86" s="22">
        <f t="shared" si="10"/>
        <v>83.2912</v>
      </c>
      <c r="M86" s="24">
        <v>1</v>
      </c>
      <c r="N86" s="18" t="s">
        <v>21</v>
      </c>
      <c r="O86" s="25" t="s">
        <v>169</v>
      </c>
    </row>
    <row r="87" ht="33" customHeight="1" spans="1:15">
      <c r="A87" s="21">
        <v>7</v>
      </c>
      <c r="B87" s="21" t="s">
        <v>164</v>
      </c>
      <c r="C87" s="21" t="s">
        <v>165</v>
      </c>
      <c r="D87" s="21" t="s">
        <v>176</v>
      </c>
      <c r="E87" s="21" t="s">
        <v>177</v>
      </c>
      <c r="F87" s="21"/>
      <c r="G87" s="21" t="s">
        <v>179</v>
      </c>
      <c r="H87" s="22">
        <v>80</v>
      </c>
      <c r="I87" s="22">
        <f t="shared" si="8"/>
        <v>32</v>
      </c>
      <c r="J87" s="22">
        <v>79.418</v>
      </c>
      <c r="K87" s="22">
        <f t="shared" si="9"/>
        <v>47.6508</v>
      </c>
      <c r="L87" s="22">
        <f t="shared" si="10"/>
        <v>79.6508</v>
      </c>
      <c r="M87" s="21">
        <v>2</v>
      </c>
      <c r="N87" s="26"/>
      <c r="O87" s="25" t="s">
        <v>169</v>
      </c>
    </row>
    <row r="88" ht="33" customHeight="1" spans="1:15">
      <c r="A88" s="21">
        <v>8</v>
      </c>
      <c r="B88" s="21" t="s">
        <v>164</v>
      </c>
      <c r="C88" s="21" t="s">
        <v>165</v>
      </c>
      <c r="D88" s="21" t="s">
        <v>176</v>
      </c>
      <c r="E88" s="21" t="s">
        <v>177</v>
      </c>
      <c r="F88" s="21"/>
      <c r="G88" s="21" t="s">
        <v>180</v>
      </c>
      <c r="H88" s="22">
        <v>72</v>
      </c>
      <c r="I88" s="22">
        <f t="shared" si="8"/>
        <v>28.8</v>
      </c>
      <c r="J88" s="22">
        <v>77.212</v>
      </c>
      <c r="K88" s="22">
        <f t="shared" si="9"/>
        <v>46.3272</v>
      </c>
      <c r="L88" s="22">
        <f t="shared" si="10"/>
        <v>75.1272</v>
      </c>
      <c r="M88" s="21">
        <v>3</v>
      </c>
      <c r="N88" s="26"/>
      <c r="O88" s="25" t="s">
        <v>169</v>
      </c>
    </row>
    <row r="89" ht="33" customHeight="1" spans="1:15">
      <c r="A89" s="21">
        <v>9</v>
      </c>
      <c r="B89" s="21" t="s">
        <v>164</v>
      </c>
      <c r="C89" s="21" t="s">
        <v>165</v>
      </c>
      <c r="D89" s="21" t="s">
        <v>176</v>
      </c>
      <c r="E89" s="21" t="s">
        <v>177</v>
      </c>
      <c r="F89" s="21"/>
      <c r="G89" s="21" t="s">
        <v>181</v>
      </c>
      <c r="H89" s="22"/>
      <c r="I89" s="22"/>
      <c r="J89" s="22" t="s">
        <v>182</v>
      </c>
      <c r="K89" s="22">
        <v>0</v>
      </c>
      <c r="L89" s="22">
        <v>0</v>
      </c>
      <c r="M89" s="21">
        <v>4</v>
      </c>
      <c r="N89" s="26"/>
      <c r="O89" s="25" t="s">
        <v>169</v>
      </c>
    </row>
    <row r="90" ht="33" customHeight="1" spans="1:15">
      <c r="A90" s="21">
        <v>10</v>
      </c>
      <c r="B90" s="21" t="s">
        <v>164</v>
      </c>
      <c r="C90" s="21" t="s">
        <v>165</v>
      </c>
      <c r="D90" s="21" t="s">
        <v>183</v>
      </c>
      <c r="E90" s="21" t="s">
        <v>184</v>
      </c>
      <c r="F90" s="21">
        <v>1</v>
      </c>
      <c r="G90" s="21" t="s">
        <v>185</v>
      </c>
      <c r="H90" s="22">
        <v>92</v>
      </c>
      <c r="I90" s="22">
        <f t="shared" ref="I90:I93" si="11">H90*0.4</f>
        <v>36.8</v>
      </c>
      <c r="J90" s="22">
        <v>89.532</v>
      </c>
      <c r="K90" s="22">
        <f>J90*0.6</f>
        <v>53.7192</v>
      </c>
      <c r="L90" s="22">
        <f>I90+K90</f>
        <v>90.5192</v>
      </c>
      <c r="M90" s="24">
        <v>1</v>
      </c>
      <c r="N90" s="18" t="s">
        <v>21</v>
      </c>
      <c r="O90" s="25" t="s">
        <v>169</v>
      </c>
    </row>
    <row r="91" ht="33" customHeight="1" spans="1:15">
      <c r="A91" s="21">
        <v>11</v>
      </c>
      <c r="B91" s="21" t="s">
        <v>164</v>
      </c>
      <c r="C91" s="21" t="s">
        <v>165</v>
      </c>
      <c r="D91" s="21" t="s">
        <v>183</v>
      </c>
      <c r="E91" s="21" t="s">
        <v>184</v>
      </c>
      <c r="F91" s="21"/>
      <c r="G91" s="21" t="s">
        <v>186</v>
      </c>
      <c r="H91" s="22">
        <v>92</v>
      </c>
      <c r="I91" s="22">
        <f t="shared" si="11"/>
        <v>36.8</v>
      </c>
      <c r="J91" s="22">
        <v>83.366</v>
      </c>
      <c r="K91" s="22">
        <f>J91*0.6</f>
        <v>50.0196</v>
      </c>
      <c r="L91" s="22">
        <f>I91+K91</f>
        <v>86.8196</v>
      </c>
      <c r="M91" s="21">
        <v>2</v>
      </c>
      <c r="N91" s="26"/>
      <c r="O91" s="25" t="s">
        <v>169</v>
      </c>
    </row>
    <row r="92" ht="33" customHeight="1" spans="1:15">
      <c r="A92" s="21">
        <v>12</v>
      </c>
      <c r="B92" s="21" t="s">
        <v>164</v>
      </c>
      <c r="C92" s="21" t="s">
        <v>165</v>
      </c>
      <c r="D92" s="21" t="s">
        <v>183</v>
      </c>
      <c r="E92" s="21" t="s">
        <v>184</v>
      </c>
      <c r="F92" s="21"/>
      <c r="G92" s="21" t="s">
        <v>187</v>
      </c>
      <c r="H92" s="22">
        <v>92</v>
      </c>
      <c r="I92" s="22">
        <f t="shared" si="11"/>
        <v>36.8</v>
      </c>
      <c r="J92" s="22">
        <v>79.46</v>
      </c>
      <c r="K92" s="22">
        <f>J92*0.6</f>
        <v>47.676</v>
      </c>
      <c r="L92" s="22">
        <f>I92+K92</f>
        <v>84.476</v>
      </c>
      <c r="M92" s="21">
        <v>3</v>
      </c>
      <c r="N92" s="26"/>
      <c r="O92" s="25" t="s">
        <v>169</v>
      </c>
    </row>
    <row r="93" ht="33" customHeight="1" spans="1:15">
      <c r="A93" s="21">
        <v>13</v>
      </c>
      <c r="B93" s="21" t="s">
        <v>164</v>
      </c>
      <c r="C93" s="21" t="s">
        <v>165</v>
      </c>
      <c r="D93" s="21" t="s">
        <v>183</v>
      </c>
      <c r="E93" s="21" t="s">
        <v>184</v>
      </c>
      <c r="F93" s="21"/>
      <c r="G93" s="21" t="s">
        <v>188</v>
      </c>
      <c r="H93" s="22">
        <v>94</v>
      </c>
      <c r="I93" s="22">
        <f t="shared" si="11"/>
        <v>37.6</v>
      </c>
      <c r="J93" s="22">
        <v>77.568</v>
      </c>
      <c r="K93" s="22">
        <f>J93*0.6</f>
        <v>46.5408</v>
      </c>
      <c r="L93" s="22">
        <f>I93+K93</f>
        <v>84.1408</v>
      </c>
      <c r="M93" s="21">
        <v>4</v>
      </c>
      <c r="N93" s="26"/>
      <c r="O93" s="25" t="s">
        <v>169</v>
      </c>
    </row>
    <row r="94" ht="33" customHeight="1" spans="1:15">
      <c r="A94" s="21">
        <v>14</v>
      </c>
      <c r="B94" s="21" t="s">
        <v>164</v>
      </c>
      <c r="C94" s="21" t="s">
        <v>189</v>
      </c>
      <c r="D94" s="21" t="s">
        <v>190</v>
      </c>
      <c r="E94" s="21" t="s">
        <v>191</v>
      </c>
      <c r="F94" s="21">
        <v>1</v>
      </c>
      <c r="G94" s="21" t="s">
        <v>192</v>
      </c>
      <c r="H94" s="22"/>
      <c r="I94" s="22"/>
      <c r="J94" s="22">
        <v>80.11</v>
      </c>
      <c r="K94" s="22">
        <v>80.11</v>
      </c>
      <c r="L94" s="22">
        <v>80.11</v>
      </c>
      <c r="M94" s="24">
        <v>1</v>
      </c>
      <c r="N94" s="18" t="s">
        <v>21</v>
      </c>
      <c r="O94" s="25" t="s">
        <v>169</v>
      </c>
    </row>
    <row r="95" ht="33" customHeight="1" spans="1:15">
      <c r="A95" s="21">
        <v>15</v>
      </c>
      <c r="B95" s="21" t="s">
        <v>164</v>
      </c>
      <c r="C95" s="21" t="s">
        <v>189</v>
      </c>
      <c r="D95" s="21" t="s">
        <v>190</v>
      </c>
      <c r="E95" s="21" t="s">
        <v>191</v>
      </c>
      <c r="F95" s="21"/>
      <c r="G95" s="21" t="s">
        <v>193</v>
      </c>
      <c r="H95" s="22"/>
      <c r="I95" s="22"/>
      <c r="J95" s="22">
        <v>75.64</v>
      </c>
      <c r="K95" s="22">
        <v>75.64</v>
      </c>
      <c r="L95" s="22">
        <v>75.64</v>
      </c>
      <c r="M95" s="21">
        <v>2</v>
      </c>
      <c r="N95" s="26"/>
      <c r="O95" s="25" t="s">
        <v>169</v>
      </c>
    </row>
    <row r="96" ht="33" customHeight="1" spans="1:15">
      <c r="A96" s="21">
        <v>16</v>
      </c>
      <c r="B96" s="21" t="s">
        <v>164</v>
      </c>
      <c r="C96" s="21" t="s">
        <v>194</v>
      </c>
      <c r="D96" s="21" t="s">
        <v>195</v>
      </c>
      <c r="E96" s="21" t="s">
        <v>196</v>
      </c>
      <c r="F96" s="21">
        <v>1</v>
      </c>
      <c r="G96" s="21" t="s">
        <v>197</v>
      </c>
      <c r="H96" s="22"/>
      <c r="I96" s="22"/>
      <c r="J96" s="22">
        <v>85.602</v>
      </c>
      <c r="K96" s="22">
        <v>85.602</v>
      </c>
      <c r="L96" s="22">
        <v>85.602</v>
      </c>
      <c r="M96" s="24">
        <v>1</v>
      </c>
      <c r="N96" s="18" t="s">
        <v>21</v>
      </c>
      <c r="O96" s="25" t="s">
        <v>169</v>
      </c>
    </row>
    <row r="97" ht="33" customHeight="1" spans="1:15">
      <c r="A97" s="21">
        <v>17</v>
      </c>
      <c r="B97" s="21" t="s">
        <v>164</v>
      </c>
      <c r="C97" s="21" t="s">
        <v>194</v>
      </c>
      <c r="D97" s="21" t="s">
        <v>195</v>
      </c>
      <c r="E97" s="21" t="s">
        <v>196</v>
      </c>
      <c r="F97" s="21"/>
      <c r="G97" s="21" t="s">
        <v>198</v>
      </c>
      <c r="H97" s="22">
        <v>77</v>
      </c>
      <c r="I97" s="22"/>
      <c r="J97" s="22">
        <v>85.578</v>
      </c>
      <c r="K97" s="22">
        <v>85.578</v>
      </c>
      <c r="L97" s="22">
        <v>85.578</v>
      </c>
      <c r="M97" s="21">
        <v>2</v>
      </c>
      <c r="N97" s="26"/>
      <c r="O97" s="25" t="s">
        <v>169</v>
      </c>
    </row>
    <row r="98" ht="33" customHeight="1" spans="1:15">
      <c r="A98" s="21">
        <v>18</v>
      </c>
      <c r="B98" s="21" t="s">
        <v>164</v>
      </c>
      <c r="C98" s="21" t="s">
        <v>194</v>
      </c>
      <c r="D98" s="21" t="s">
        <v>195</v>
      </c>
      <c r="E98" s="21" t="s">
        <v>196</v>
      </c>
      <c r="F98" s="21"/>
      <c r="G98" s="21" t="s">
        <v>199</v>
      </c>
      <c r="H98" s="22"/>
      <c r="I98" s="22"/>
      <c r="J98" s="22">
        <v>80.458</v>
      </c>
      <c r="K98" s="22">
        <v>80.458</v>
      </c>
      <c r="L98" s="22">
        <v>80.458</v>
      </c>
      <c r="M98" s="21">
        <v>3</v>
      </c>
      <c r="N98" s="26"/>
      <c r="O98" s="25" t="s">
        <v>169</v>
      </c>
    </row>
    <row r="99" ht="33" customHeight="1" spans="1:15">
      <c r="A99" s="21">
        <v>19</v>
      </c>
      <c r="B99" s="21" t="s">
        <v>164</v>
      </c>
      <c r="C99" s="21" t="s">
        <v>194</v>
      </c>
      <c r="D99" s="21" t="s">
        <v>195</v>
      </c>
      <c r="E99" s="21" t="s">
        <v>196</v>
      </c>
      <c r="F99" s="21"/>
      <c r="G99" s="21" t="s">
        <v>200</v>
      </c>
      <c r="H99" s="22">
        <v>83</v>
      </c>
      <c r="I99" s="22"/>
      <c r="J99" s="22">
        <v>79.9</v>
      </c>
      <c r="K99" s="22">
        <v>79.9</v>
      </c>
      <c r="L99" s="22">
        <v>79.9</v>
      </c>
      <c r="M99" s="21">
        <v>4</v>
      </c>
      <c r="N99" s="26"/>
      <c r="O99" s="25" t="s">
        <v>169</v>
      </c>
    </row>
    <row r="100" ht="33" customHeight="1" spans="1:15">
      <c r="A100" s="21">
        <v>20</v>
      </c>
      <c r="B100" s="21" t="s">
        <v>164</v>
      </c>
      <c r="C100" s="21" t="s">
        <v>194</v>
      </c>
      <c r="D100" s="21" t="s">
        <v>195</v>
      </c>
      <c r="E100" s="21" t="s">
        <v>196</v>
      </c>
      <c r="F100" s="21"/>
      <c r="G100" s="21" t="s">
        <v>201</v>
      </c>
      <c r="H100" s="22">
        <v>76</v>
      </c>
      <c r="I100" s="22"/>
      <c r="J100" s="22">
        <v>78.232</v>
      </c>
      <c r="K100" s="22">
        <v>78.232</v>
      </c>
      <c r="L100" s="22">
        <v>78.232</v>
      </c>
      <c r="M100" s="21">
        <v>5</v>
      </c>
      <c r="N100" s="26"/>
      <c r="O100" s="25" t="s">
        <v>169</v>
      </c>
    </row>
    <row r="101" ht="33" customHeight="1" spans="1:15">
      <c r="A101" s="21">
        <v>21</v>
      </c>
      <c r="B101" s="21" t="s">
        <v>164</v>
      </c>
      <c r="C101" s="21" t="s">
        <v>194</v>
      </c>
      <c r="D101" s="21" t="s">
        <v>195</v>
      </c>
      <c r="E101" s="21" t="s">
        <v>196</v>
      </c>
      <c r="F101" s="21"/>
      <c r="G101" s="21" t="s">
        <v>202</v>
      </c>
      <c r="H101" s="22">
        <v>76</v>
      </c>
      <c r="I101" s="22"/>
      <c r="J101" s="22">
        <v>77.108</v>
      </c>
      <c r="K101" s="22">
        <v>77.108</v>
      </c>
      <c r="L101" s="22">
        <v>77.108</v>
      </c>
      <c r="M101" s="21">
        <v>6</v>
      </c>
      <c r="N101" s="26"/>
      <c r="O101" s="25" t="s">
        <v>169</v>
      </c>
    </row>
    <row r="102" ht="33" customHeight="1" spans="1:15">
      <c r="A102" s="21">
        <v>22</v>
      </c>
      <c r="B102" s="21" t="s">
        <v>164</v>
      </c>
      <c r="C102" s="21" t="s">
        <v>203</v>
      </c>
      <c r="D102" s="21" t="s">
        <v>204</v>
      </c>
      <c r="E102" s="21" t="s">
        <v>205</v>
      </c>
      <c r="F102" s="21">
        <v>1</v>
      </c>
      <c r="G102" s="21" t="s">
        <v>206</v>
      </c>
      <c r="H102" s="22">
        <v>76</v>
      </c>
      <c r="I102" s="22">
        <f t="shared" ref="I102:I106" si="12">H102*0.4</f>
        <v>30.4</v>
      </c>
      <c r="J102" s="22">
        <v>72.748</v>
      </c>
      <c r="K102" s="22">
        <f>J102*0.6</f>
        <v>43.6488</v>
      </c>
      <c r="L102" s="22">
        <f>I102+K102</f>
        <v>74.0488</v>
      </c>
      <c r="M102" s="24">
        <v>1</v>
      </c>
      <c r="N102" s="18" t="s">
        <v>21</v>
      </c>
      <c r="O102" s="25" t="s">
        <v>169</v>
      </c>
    </row>
    <row r="103" ht="33" customHeight="1" spans="1:15">
      <c r="A103" s="21">
        <v>23</v>
      </c>
      <c r="B103" s="21" t="s">
        <v>164</v>
      </c>
      <c r="C103" s="21" t="s">
        <v>203</v>
      </c>
      <c r="D103" s="21" t="s">
        <v>204</v>
      </c>
      <c r="E103" s="21" t="s">
        <v>205</v>
      </c>
      <c r="F103" s="21"/>
      <c r="G103" s="21" t="s">
        <v>207</v>
      </c>
      <c r="H103" s="22">
        <v>61</v>
      </c>
      <c r="I103" s="22">
        <f t="shared" si="12"/>
        <v>24.4</v>
      </c>
      <c r="J103" s="22">
        <v>77.3</v>
      </c>
      <c r="K103" s="22">
        <f>J103*0.6</f>
        <v>46.38</v>
      </c>
      <c r="L103" s="22">
        <f>I103+K103</f>
        <v>70.78</v>
      </c>
      <c r="M103" s="21">
        <v>2</v>
      </c>
      <c r="N103" s="26"/>
      <c r="O103" s="25" t="s">
        <v>169</v>
      </c>
    </row>
    <row r="104" ht="33" customHeight="1" spans="1:15">
      <c r="A104" s="21">
        <v>24</v>
      </c>
      <c r="B104" s="21" t="s">
        <v>164</v>
      </c>
      <c r="C104" s="21" t="s">
        <v>203</v>
      </c>
      <c r="D104" s="21" t="s">
        <v>204</v>
      </c>
      <c r="E104" s="21" t="s">
        <v>205</v>
      </c>
      <c r="F104" s="21"/>
      <c r="G104" s="21" t="s">
        <v>208</v>
      </c>
      <c r="H104" s="22">
        <v>61</v>
      </c>
      <c r="I104" s="22">
        <f t="shared" si="12"/>
        <v>24.4</v>
      </c>
      <c r="J104" s="22">
        <v>74.91</v>
      </c>
      <c r="K104" s="22">
        <f>J104*0.6</f>
        <v>44.946</v>
      </c>
      <c r="L104" s="22">
        <f>I104+K104</f>
        <v>69.346</v>
      </c>
      <c r="M104" s="21">
        <v>3</v>
      </c>
      <c r="N104" s="26"/>
      <c r="O104" s="25" t="s">
        <v>169</v>
      </c>
    </row>
    <row r="105" ht="33" customHeight="1" spans="1:15">
      <c r="A105" s="21">
        <v>25</v>
      </c>
      <c r="B105" s="21" t="s">
        <v>164</v>
      </c>
      <c r="C105" s="21" t="s">
        <v>203</v>
      </c>
      <c r="D105" s="21" t="s">
        <v>204</v>
      </c>
      <c r="E105" s="21" t="s">
        <v>205</v>
      </c>
      <c r="F105" s="21"/>
      <c r="G105" s="21" t="s">
        <v>209</v>
      </c>
      <c r="H105" s="22">
        <v>64</v>
      </c>
      <c r="I105" s="22">
        <f t="shared" si="12"/>
        <v>25.6</v>
      </c>
      <c r="J105" s="22" t="s">
        <v>182</v>
      </c>
      <c r="K105" s="22">
        <v>0</v>
      </c>
      <c r="L105" s="22">
        <v>25.6</v>
      </c>
      <c r="M105" s="21">
        <v>4</v>
      </c>
      <c r="N105" s="26"/>
      <c r="O105" s="25" t="s">
        <v>169</v>
      </c>
    </row>
    <row r="106" ht="33" customHeight="1" spans="1:15">
      <c r="A106" s="21">
        <v>26</v>
      </c>
      <c r="B106" s="21" t="s">
        <v>164</v>
      </c>
      <c r="C106" s="21" t="s">
        <v>203</v>
      </c>
      <c r="D106" s="21" t="s">
        <v>204</v>
      </c>
      <c r="E106" s="21" t="s">
        <v>205</v>
      </c>
      <c r="F106" s="21"/>
      <c r="G106" s="21" t="s">
        <v>210</v>
      </c>
      <c r="H106" s="22">
        <v>61</v>
      </c>
      <c r="I106" s="22">
        <f t="shared" si="12"/>
        <v>24.4</v>
      </c>
      <c r="J106" s="22" t="s">
        <v>182</v>
      </c>
      <c r="K106" s="22">
        <v>0</v>
      </c>
      <c r="L106" s="22">
        <v>24.4</v>
      </c>
      <c r="M106" s="21">
        <v>5</v>
      </c>
      <c r="N106" s="26"/>
      <c r="O106" s="25" t="s">
        <v>169</v>
      </c>
    </row>
    <row r="107" ht="33" customHeight="1" spans="1:15">
      <c r="A107" s="21">
        <v>27</v>
      </c>
      <c r="B107" s="21" t="s">
        <v>164</v>
      </c>
      <c r="C107" s="21" t="s">
        <v>211</v>
      </c>
      <c r="D107" s="21" t="s">
        <v>212</v>
      </c>
      <c r="E107" s="21" t="s">
        <v>213</v>
      </c>
      <c r="F107" s="21">
        <v>1</v>
      </c>
      <c r="G107" s="21" t="s">
        <v>214</v>
      </c>
      <c r="H107" s="22"/>
      <c r="I107" s="22"/>
      <c r="J107" s="22"/>
      <c r="K107" s="22"/>
      <c r="L107" s="22"/>
      <c r="M107" s="21"/>
      <c r="N107" s="18" t="s">
        <v>21</v>
      </c>
      <c r="O107" s="25" t="s">
        <v>169</v>
      </c>
    </row>
    <row r="108" ht="33" customHeight="1" spans="1:15">
      <c r="A108" s="21">
        <v>28</v>
      </c>
      <c r="B108" s="21" t="s">
        <v>164</v>
      </c>
      <c r="C108" s="21" t="s">
        <v>215</v>
      </c>
      <c r="D108" s="21" t="s">
        <v>212</v>
      </c>
      <c r="E108" s="21" t="s">
        <v>216</v>
      </c>
      <c r="F108" s="21">
        <v>1</v>
      </c>
      <c r="G108" s="21" t="s">
        <v>217</v>
      </c>
      <c r="H108" s="22"/>
      <c r="I108" s="22"/>
      <c r="J108" s="22"/>
      <c r="K108" s="22"/>
      <c r="L108" s="22"/>
      <c r="M108" s="21"/>
      <c r="N108" s="18" t="s">
        <v>21</v>
      </c>
      <c r="O108" s="25" t="s">
        <v>169</v>
      </c>
    </row>
    <row r="109" ht="33" customHeight="1" spans="1:15">
      <c r="A109" s="21">
        <v>29</v>
      </c>
      <c r="B109" s="21" t="s">
        <v>164</v>
      </c>
      <c r="C109" s="21" t="s">
        <v>218</v>
      </c>
      <c r="D109" s="21" t="s">
        <v>219</v>
      </c>
      <c r="E109" s="21" t="s">
        <v>220</v>
      </c>
      <c r="F109" s="21">
        <v>1</v>
      </c>
      <c r="G109" s="21" t="s">
        <v>221</v>
      </c>
      <c r="H109" s="22"/>
      <c r="I109" s="22"/>
      <c r="J109" s="22"/>
      <c r="K109" s="22"/>
      <c r="L109" s="22"/>
      <c r="M109" s="21"/>
      <c r="N109" s="18" t="s">
        <v>21</v>
      </c>
      <c r="O109" s="25" t="s">
        <v>169</v>
      </c>
    </row>
    <row r="110" ht="33" customHeight="1" spans="1:15">
      <c r="A110" s="21">
        <v>30</v>
      </c>
      <c r="B110" s="21" t="s">
        <v>164</v>
      </c>
      <c r="C110" s="21" t="s">
        <v>218</v>
      </c>
      <c r="D110" s="21" t="s">
        <v>212</v>
      </c>
      <c r="E110" s="21" t="s">
        <v>222</v>
      </c>
      <c r="F110" s="21">
        <v>1</v>
      </c>
      <c r="G110" s="21" t="s">
        <v>223</v>
      </c>
      <c r="H110" s="22"/>
      <c r="I110" s="22"/>
      <c r="J110" s="22"/>
      <c r="K110" s="22"/>
      <c r="L110" s="22"/>
      <c r="M110" s="21"/>
      <c r="N110" s="18" t="s">
        <v>21</v>
      </c>
      <c r="O110" s="25" t="s">
        <v>169</v>
      </c>
    </row>
    <row r="111" ht="33" customHeight="1" spans="1:15">
      <c r="A111" s="21">
        <v>31</v>
      </c>
      <c r="B111" s="21" t="s">
        <v>164</v>
      </c>
      <c r="C111" s="21" t="s">
        <v>224</v>
      </c>
      <c r="D111" s="21" t="s">
        <v>219</v>
      </c>
      <c r="E111" s="21" t="s">
        <v>225</v>
      </c>
      <c r="F111" s="21">
        <v>1</v>
      </c>
      <c r="G111" s="21" t="s">
        <v>226</v>
      </c>
      <c r="H111" s="22"/>
      <c r="I111" s="22"/>
      <c r="J111" s="22"/>
      <c r="K111" s="22"/>
      <c r="L111" s="22"/>
      <c r="M111" s="21"/>
      <c r="N111" s="18" t="s">
        <v>21</v>
      </c>
      <c r="O111" s="25" t="s">
        <v>169</v>
      </c>
    </row>
  </sheetData>
  <autoFilter xmlns:etc="http://www.wps.cn/officeDocument/2017/etCustomData" ref="A3:O111" etc:filterBottomFollowUsedRange="0">
    <extLst/>
  </autoFilter>
  <sortState ref="A82:O112">
    <sortCondition ref="E82:E112"/>
    <sortCondition ref="L82:L112" descending="1"/>
  </sortState>
  <mergeCells count="1">
    <mergeCell ref="A2:O2"/>
  </mergeCells>
  <pageMargins left="0.7" right="0.7" top="0.75" bottom="0.75" header="0.3" footer="0.3"/>
  <pageSetup paperSize="9" scale="52" fitToHeight="0" orientation="portrait"/>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统考面试名单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袁昌鄂</cp:lastModifiedBy>
  <dcterms:created xsi:type="dcterms:W3CDTF">2006-09-16T00:00:00Z</dcterms:created>
  <dcterms:modified xsi:type="dcterms:W3CDTF">2025-06-14T13:06:05Z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34962A3183AF4EB3B9DF61A413018001_13</vt:lpwstr>
  </property>
  <property fmtid="{D5CDD505-2E9C-101B-9397-08002B2CF9AE}" pid="3" name="KSOProductBuildVer">
    <vt:lpwstr>2052-12.1.0.21541</vt:lpwstr>
  </property>
</Properties>
</file>