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Sheet1!$B$3:$N$70</definedName>
  </definedNames>
  <calcPr calcId="144525"/>
</workbook>
</file>

<file path=xl/sharedStrings.xml><?xml version="1.0" encoding="utf-8"?>
<sst xmlns="http://schemas.openxmlformats.org/spreadsheetml/2006/main" count="374" uniqueCount="203">
  <si>
    <t>附件1</t>
  </si>
  <si>
    <t>2022年荆门市市直教育系统（含屈家岭管理区五三高中）事业单位面试人员名单</t>
  </si>
  <si>
    <t>序号</t>
  </si>
  <si>
    <t>主管部门</t>
  </si>
  <si>
    <t>招聘单位</t>
  </si>
  <si>
    <t>职位名称</t>
  </si>
  <si>
    <t>职位代码</t>
  </si>
  <si>
    <t>招考人数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</si>
  <si>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</si>
  <si>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</si>
  <si>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</si>
  <si>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</si>
  <si>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</si>
  <si>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</si>
  <si>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</si>
  <si>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排名</t>
  </si>
  <si>
    <t>荆门市教育局</t>
  </si>
  <si>
    <t>荆门职业学院</t>
  </si>
  <si>
    <t>高职机械教师</t>
  </si>
  <si>
    <t>14208001009001001</t>
  </si>
  <si>
    <t>1</t>
  </si>
  <si>
    <t>李天成</t>
  </si>
  <si>
    <t>3142080516607</t>
  </si>
  <si>
    <t>李尹杰</t>
  </si>
  <si>
    <t>3142080518128</t>
  </si>
  <si>
    <t>杨帆</t>
  </si>
  <si>
    <t>3142080515915</t>
  </si>
  <si>
    <t>高职烹饪教师</t>
  </si>
  <si>
    <t>14208001009001002</t>
  </si>
  <si>
    <t>孙志超</t>
  </si>
  <si>
    <t>3142080518103</t>
  </si>
  <si>
    <t>谭亚妮</t>
  </si>
  <si>
    <t>3142080516516</t>
  </si>
  <si>
    <t>徐璐</t>
  </si>
  <si>
    <t>3142080516903</t>
  </si>
  <si>
    <t>高职汽车教师</t>
  </si>
  <si>
    <t>14208001009001003</t>
  </si>
  <si>
    <t>朱蓉波</t>
  </si>
  <si>
    <t>3142080517319</t>
  </si>
  <si>
    <t>丁加林</t>
  </si>
  <si>
    <t>3142080516725</t>
  </si>
  <si>
    <t>卢怡</t>
  </si>
  <si>
    <t>3142080516222</t>
  </si>
  <si>
    <t>高职护理教师</t>
  </si>
  <si>
    <t>14208001009001004</t>
  </si>
  <si>
    <t>刘怡</t>
  </si>
  <si>
    <t>5442080935016</t>
  </si>
  <si>
    <t>徐扣</t>
  </si>
  <si>
    <t>5442080934915</t>
  </si>
  <si>
    <t>李慧君</t>
  </si>
  <si>
    <t>5442080934901</t>
  </si>
  <si>
    <t>高职音乐教师</t>
  </si>
  <si>
    <t>14208001009001007</t>
  </si>
  <si>
    <t>钟至洁</t>
  </si>
  <si>
    <t>2142080414022</t>
  </si>
  <si>
    <t>杜韵笛</t>
  </si>
  <si>
    <t>2142080414328</t>
  </si>
  <si>
    <t>张雨昕</t>
  </si>
  <si>
    <t>2142080412614</t>
  </si>
  <si>
    <t>湖北信息工程学校</t>
  </si>
  <si>
    <t>中职环境设计教师</t>
  </si>
  <si>
    <t>14208001009002002</t>
  </si>
  <si>
    <t>陈小芩</t>
  </si>
  <si>
    <t>3142080515805</t>
  </si>
  <si>
    <t>喻志文</t>
  </si>
  <si>
    <t>3142080515819</t>
  </si>
  <si>
    <t>刘心怡</t>
  </si>
  <si>
    <t>3142080516330</t>
  </si>
  <si>
    <t>中职护理教师</t>
  </si>
  <si>
    <t>14208001009002003</t>
  </si>
  <si>
    <t>张小蝶</t>
  </si>
  <si>
    <t>5442080935807</t>
  </si>
  <si>
    <t>田亚男</t>
  </si>
  <si>
    <t>5442080935416</t>
  </si>
  <si>
    <t>王梅香</t>
  </si>
  <si>
    <t>5442080935012</t>
  </si>
  <si>
    <t>中职语文教师</t>
  </si>
  <si>
    <t>14208001009002004</t>
  </si>
  <si>
    <t>乔向蓉</t>
  </si>
  <si>
    <t>4242080933720</t>
  </si>
  <si>
    <t>吴菲燕</t>
  </si>
  <si>
    <t>4242080933428</t>
  </si>
  <si>
    <r>
      <rPr>
        <sz val="12"/>
        <rFont val="宋体"/>
        <charset val="134"/>
      </rPr>
      <t>余巧梅</t>
    </r>
  </si>
  <si>
    <t>4242080933821</t>
  </si>
  <si>
    <r>
      <rPr>
        <sz val="12"/>
        <rFont val="Times New Roman"/>
        <charset val="134"/>
      </rPr>
      <t xml:space="preserve">4
</t>
    </r>
    <r>
      <rPr>
        <sz val="12"/>
        <rFont val="宋体"/>
        <charset val="134"/>
      </rPr>
      <t>（递补）</t>
    </r>
  </si>
  <si>
    <t>中职舞蹈教师</t>
  </si>
  <si>
    <t>14208001009002005</t>
  </si>
  <si>
    <t>赵蓓蕾</t>
  </si>
  <si>
    <t>4242080933811</t>
  </si>
  <si>
    <t>刘雪颖</t>
  </si>
  <si>
    <t>4242080933614</t>
  </si>
  <si>
    <t>陈荆歌</t>
  </si>
  <si>
    <t>4242080933616</t>
  </si>
  <si>
    <t>荆门市龙泉中学</t>
  </si>
  <si>
    <t>高中英语教师</t>
  </si>
  <si>
    <t>14208001009003002</t>
  </si>
  <si>
    <t>许姝晋</t>
  </si>
  <si>
    <t>4242080934017</t>
  </si>
  <si>
    <t>张琦璐</t>
  </si>
  <si>
    <t>4242080933928</t>
  </si>
  <si>
    <t>张雪薇</t>
  </si>
  <si>
    <t>4242080933806</t>
  </si>
  <si>
    <t>高中化学教师</t>
  </si>
  <si>
    <t>14208001009003003</t>
  </si>
  <si>
    <t>赵梓然</t>
  </si>
  <si>
    <t>4242080933710</t>
  </si>
  <si>
    <t>易巧巧</t>
  </si>
  <si>
    <t>4242080933408</t>
  </si>
  <si>
    <t>荆门市第一中学</t>
  </si>
  <si>
    <t>高中生物教师</t>
  </si>
  <si>
    <t>14208001009004001</t>
  </si>
  <si>
    <t>欧阳双琪</t>
  </si>
  <si>
    <t>4242080933506</t>
  </si>
  <si>
    <t>马昕怡</t>
  </si>
  <si>
    <t>4242080933314</t>
  </si>
  <si>
    <t>杨杰</t>
  </si>
  <si>
    <t>4242080934007</t>
  </si>
  <si>
    <t>荆门市东宝中学</t>
  </si>
  <si>
    <t>高中语文教师</t>
  </si>
  <si>
    <t>14208001009005001</t>
  </si>
  <si>
    <t>邹培馨</t>
  </si>
  <si>
    <t>4242080933804</t>
  </si>
  <si>
    <t>宋莹辉</t>
  </si>
  <si>
    <t>4242080933826</t>
  </si>
  <si>
    <t>邓怡爽</t>
  </si>
  <si>
    <t>4242080934021</t>
  </si>
  <si>
    <t>高中数学教师</t>
  </si>
  <si>
    <t>14208001009005002</t>
  </si>
  <si>
    <t>2</t>
  </si>
  <si>
    <t>刘哲程</t>
  </si>
  <si>
    <t>4242080933510</t>
  </si>
  <si>
    <t>屈颖岚</t>
  </si>
  <si>
    <t>4242080933204</t>
  </si>
  <si>
    <t>陈雅珍</t>
  </si>
  <si>
    <t>4242080934018</t>
  </si>
  <si>
    <t>范露</t>
  </si>
  <si>
    <t>4242080933927</t>
  </si>
  <si>
    <t>陈婉佳</t>
  </si>
  <si>
    <t>4242080933902</t>
  </si>
  <si>
    <t>汪剑斌</t>
  </si>
  <si>
    <t>4242080933728</t>
  </si>
  <si>
    <t>高中物理教师</t>
  </si>
  <si>
    <t>14208001009005003</t>
  </si>
  <si>
    <t>郑子豪</t>
  </si>
  <si>
    <t>4242080933321</t>
  </si>
  <si>
    <t>何婉婷</t>
  </si>
  <si>
    <t>4242080933230</t>
  </si>
  <si>
    <t>14208001009005004</t>
  </si>
  <si>
    <t>徐蕾诗媛</t>
  </si>
  <si>
    <t>4242080933717</t>
  </si>
  <si>
    <t>王辰尹</t>
  </si>
  <si>
    <t>4242080934012</t>
  </si>
  <si>
    <t>朱洁</t>
  </si>
  <si>
    <t>4242080933524</t>
  </si>
  <si>
    <t>屈家岭
管理区</t>
  </si>
  <si>
    <r>
      <rPr>
        <sz val="12"/>
        <rFont val="宋体"/>
        <charset val="134"/>
      </rPr>
      <t>屈家岭管理区五三高中</t>
    </r>
  </si>
  <si>
    <r>
      <rPr>
        <sz val="12"/>
        <rFont val="宋体"/>
        <charset val="134"/>
      </rPr>
      <t>高中语文教师</t>
    </r>
  </si>
  <si>
    <t>14208008004002001</t>
  </si>
  <si>
    <t>3</t>
  </si>
  <si>
    <r>
      <rPr>
        <sz val="12"/>
        <rFont val="宋体"/>
        <charset val="134"/>
      </rPr>
      <t>张雪优</t>
    </r>
  </si>
  <si>
    <t>4242080933918</t>
  </si>
  <si>
    <r>
      <rPr>
        <sz val="12"/>
        <rFont val="宋体"/>
        <charset val="134"/>
      </rPr>
      <t>张潇扬</t>
    </r>
  </si>
  <si>
    <t>4242080933701</t>
  </si>
  <si>
    <r>
      <rPr>
        <sz val="12"/>
        <rFont val="宋体"/>
        <charset val="134"/>
      </rPr>
      <t>聂荣珠</t>
    </r>
  </si>
  <si>
    <t>4242080933613</t>
  </si>
  <si>
    <r>
      <rPr>
        <sz val="12"/>
        <rFont val="宋体"/>
        <charset val="134"/>
      </rPr>
      <t>徐佳</t>
    </r>
  </si>
  <si>
    <t>4242080933912</t>
  </si>
  <si>
    <r>
      <rPr>
        <sz val="12"/>
        <rFont val="宋体"/>
        <charset val="134"/>
      </rPr>
      <t>李晨洋</t>
    </r>
  </si>
  <si>
    <t>4242080933319</t>
  </si>
  <si>
    <r>
      <rPr>
        <sz val="12"/>
        <rFont val="宋体"/>
        <charset val="134"/>
      </rPr>
      <t>冉鹏</t>
    </r>
  </si>
  <si>
    <t>4242080933513</t>
  </si>
  <si>
    <r>
      <rPr>
        <sz val="12"/>
        <rFont val="宋体"/>
        <charset val="134"/>
      </rPr>
      <t>李红梅</t>
    </r>
  </si>
  <si>
    <t>4242080933519</t>
  </si>
  <si>
    <r>
      <rPr>
        <sz val="12"/>
        <rFont val="宋体"/>
        <charset val="134"/>
      </rPr>
      <t>李玉洁</t>
    </r>
  </si>
  <si>
    <t>4242080933906</t>
  </si>
  <si>
    <r>
      <rPr>
        <sz val="12"/>
        <rFont val="宋体"/>
        <charset val="134"/>
      </rPr>
      <t>高中数学教师</t>
    </r>
  </si>
  <si>
    <t>14208008004002002</t>
  </si>
  <si>
    <r>
      <rPr>
        <sz val="12"/>
        <rFont val="宋体"/>
        <charset val="134"/>
      </rPr>
      <t>闵子成</t>
    </r>
  </si>
  <si>
    <t>4242080933226</t>
  </si>
  <si>
    <r>
      <rPr>
        <sz val="12"/>
        <rFont val="宋体"/>
        <charset val="134"/>
      </rPr>
      <t>盛杨杰</t>
    </r>
  </si>
  <si>
    <t>4242080933422</t>
  </si>
  <si>
    <r>
      <rPr>
        <sz val="12"/>
        <rFont val="宋体"/>
        <charset val="134"/>
      </rPr>
      <t>张方印</t>
    </r>
  </si>
  <si>
    <t>4242080933820</t>
  </si>
  <si>
    <r>
      <rPr>
        <sz val="12"/>
        <rFont val="宋体"/>
        <charset val="134"/>
      </rPr>
      <t>高中英语教师</t>
    </r>
  </si>
  <si>
    <t>14208008004002003</t>
  </si>
  <si>
    <r>
      <rPr>
        <sz val="12"/>
        <rFont val="宋体"/>
        <charset val="134"/>
      </rPr>
      <t>张媛</t>
    </r>
  </si>
  <si>
    <t>4242080933619</t>
  </si>
  <si>
    <r>
      <rPr>
        <sz val="12"/>
        <rFont val="宋体"/>
        <charset val="134"/>
      </rPr>
      <t>童锐</t>
    </r>
  </si>
  <si>
    <t>4242080933228</t>
  </si>
  <si>
    <r>
      <rPr>
        <sz val="12"/>
        <rFont val="宋体"/>
        <charset val="134"/>
      </rPr>
      <t>姚玉潇</t>
    </r>
  </si>
  <si>
    <t>4242080933929</t>
  </si>
  <si>
    <r>
      <rPr>
        <sz val="12"/>
        <rFont val="宋体"/>
        <charset val="134"/>
      </rPr>
      <t>高中化学教师</t>
    </r>
  </si>
  <si>
    <t>14208008004002004</t>
  </si>
  <si>
    <r>
      <rPr>
        <sz val="12"/>
        <rFont val="宋体"/>
        <charset val="134"/>
      </rPr>
      <t>陈轶新</t>
    </r>
  </si>
  <si>
    <t>4242080933320</t>
  </si>
  <si>
    <r>
      <rPr>
        <sz val="12"/>
        <rFont val="宋体"/>
        <charset val="134"/>
      </rPr>
      <t>易程柳</t>
    </r>
  </si>
  <si>
    <t>4242080933904</t>
  </si>
  <si>
    <r>
      <rPr>
        <sz val="12"/>
        <rFont val="宋体"/>
        <charset val="134"/>
      </rPr>
      <t>高中政治教师</t>
    </r>
  </si>
  <si>
    <t>14208008004002007</t>
  </si>
  <si>
    <r>
      <rPr>
        <sz val="12"/>
        <rFont val="宋体"/>
        <charset val="134"/>
      </rPr>
      <t>伍学慧</t>
    </r>
  </si>
  <si>
    <t>4242080933418</t>
  </si>
  <si>
    <r>
      <rPr>
        <sz val="12"/>
        <rFont val="宋体"/>
        <charset val="134"/>
      </rPr>
      <t>邓好然</t>
    </r>
  </si>
  <si>
    <t>4242080933430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</si>
</sst>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6"/>
      <name val="黑体"/>
      <charset val="134"/>
    </font>
    <font>
      <sz val="10"/>
      <name val="Times New Roman"/>
      <charset val="0"/>
    </font>
    <font>
      <sz val="20"/>
      <name val="方正小标宋_GBK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name val="宋体"/>
      <charset val="0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 wrapText="1"/>
    </xf>
    <xf numFmtId="0" fontId="8" fillId="2" borderId="2" xfId="0" applyNumberFormat="1" applyFont="1" applyFill="1" applyBorder="1" applyAlignment="1" quotePrefix="1">
      <alignment horizontal="center" vertical="center" wrapText="1"/>
    </xf>
    <xf numFmtId="0" fontId="8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BFC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0"/>
  <sheetViews>
    <sheetView tabSelected="1" topLeftCell="A50" workbookViewId="0">
      <selection activeCell="B53" sqref="B53:B70"/>
    </sheetView>
  </sheetViews>
  <sheetFormatPr defaultColWidth="8" defaultRowHeight="12"/>
  <cols>
    <col min="1" max="1" width="8" style="5"/>
    <col min="2" max="2" width="10.125" style="1" customWidth="1"/>
    <col min="3" max="3" width="16.125" style="1" customWidth="1"/>
    <col min="4" max="4" width="14.875" style="1" customWidth="1"/>
    <col min="5" max="5" width="11.625" style="1" customWidth="1"/>
    <col min="6" max="6" width="8.625" style="1" customWidth="1"/>
    <col min="7" max="7" width="9.125" style="1" customWidth="1"/>
    <col min="8" max="8" width="14.75" style="1" customWidth="1"/>
    <col min="9" max="9" width="9.5" style="1" customWidth="1"/>
    <col min="10" max="10" width="10.625" style="1" customWidth="1"/>
    <col min="11" max="11" width="8" style="1"/>
    <col min="12" max="12" width="4.625" style="1" customWidth="1"/>
    <col min="13" max="13" width="11.125" style="1" customWidth="1"/>
    <col min="14" max="14" width="8.625" style="1" customWidth="1"/>
    <col min="15" max="16383" width="8" style="1"/>
    <col min="16384" max="16384" width="8" style="5"/>
  </cols>
  <sheetData>
    <row r="1" s="1" customFormat="1" ht="20.25" spans="1:14">
      <c r="A1" s="6" t="s">
        <v>0</v>
      </c>
      <c r="C1" s="7"/>
      <c r="D1" s="7"/>
      <c r="E1" s="8"/>
      <c r="F1" s="8"/>
      <c r="G1" s="7"/>
      <c r="H1" s="9"/>
      <c r="I1" s="8"/>
      <c r="J1" s="8"/>
      <c r="K1" s="8"/>
      <c r="L1" s="8"/>
      <c r="M1" s="8"/>
      <c r="N1" s="8"/>
    </row>
    <row r="2" s="1" customFormat="1" ht="27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1" ht="42.75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31" t="s">
        <v>15</v>
      </c>
    </row>
    <row r="4" s="3" customFormat="1" ht="31.5" spans="1:14">
      <c r="A4" s="13">
        <v>1</v>
      </c>
      <c r="B4" s="14" t="s">
        <v>16</v>
      </c>
      <c r="C4" s="15" t="s">
        <v>17</v>
      </c>
      <c r="D4" s="15" t="s">
        <v>18</v>
      </c>
      <c r="E4" s="38" t="s">
        <v>19</v>
      </c>
      <c r="F4" s="39" t="s">
        <v>20</v>
      </c>
      <c r="G4" s="40" t="s">
        <v>21</v>
      </c>
      <c r="H4" s="41" t="s">
        <v>22</v>
      </c>
      <c r="I4" s="32">
        <v>108.5</v>
      </c>
      <c r="J4" s="32">
        <v>92</v>
      </c>
      <c r="K4" s="32">
        <v>200.5</v>
      </c>
      <c r="L4" s="13"/>
      <c r="M4" s="33">
        <f t="shared" ref="M4:M15" si="0">(K4/3+L4)*0.4</f>
        <v>26.7333333333333</v>
      </c>
      <c r="N4" s="13">
        <f>SUMPRODUCT((E$4:E$8467=E4)*(M$4:M$8467&gt;M4))+1</f>
        <v>1</v>
      </c>
    </row>
    <row r="5" s="3" customFormat="1" ht="31.5" spans="1:14">
      <c r="A5" s="13">
        <v>2</v>
      </c>
      <c r="B5" s="20"/>
      <c r="C5" s="15" t="s">
        <v>17</v>
      </c>
      <c r="D5" s="15" t="s">
        <v>18</v>
      </c>
      <c r="E5" s="38" t="s">
        <v>19</v>
      </c>
      <c r="F5" s="21"/>
      <c r="G5" s="40" t="s">
        <v>23</v>
      </c>
      <c r="H5" s="41" t="s">
        <v>24</v>
      </c>
      <c r="I5" s="32">
        <v>100.5</v>
      </c>
      <c r="J5" s="32">
        <v>96.5</v>
      </c>
      <c r="K5" s="32">
        <v>197</v>
      </c>
      <c r="L5" s="13"/>
      <c r="M5" s="33">
        <f t="shared" si="0"/>
        <v>26.2666666666667</v>
      </c>
      <c r="N5" s="13">
        <f>SUMPRODUCT((E$4:E$8467=E5)*(M$4:M$8467&gt;M5))+1</f>
        <v>2</v>
      </c>
    </row>
    <row r="6" s="3" customFormat="1" ht="31.5" spans="1:14">
      <c r="A6" s="13">
        <v>3</v>
      </c>
      <c r="B6" s="20"/>
      <c r="C6" s="15" t="s">
        <v>17</v>
      </c>
      <c r="D6" s="15" t="s">
        <v>18</v>
      </c>
      <c r="E6" s="38" t="s">
        <v>19</v>
      </c>
      <c r="F6" s="22"/>
      <c r="G6" s="40" t="s">
        <v>25</v>
      </c>
      <c r="H6" s="41" t="s">
        <v>26</v>
      </c>
      <c r="I6" s="32">
        <v>108.5</v>
      </c>
      <c r="J6" s="32">
        <v>84.5</v>
      </c>
      <c r="K6" s="32">
        <v>193</v>
      </c>
      <c r="L6" s="13"/>
      <c r="M6" s="33">
        <f t="shared" si="0"/>
        <v>25.7333333333333</v>
      </c>
      <c r="N6" s="13">
        <f>SUMPRODUCT((E$4:E$8467=E6)*(M$4:M$8467&gt;M6))+1</f>
        <v>3</v>
      </c>
    </row>
    <row r="7" s="3" customFormat="1" ht="31.5" spans="1:14">
      <c r="A7" s="13">
        <v>4</v>
      </c>
      <c r="B7" s="20"/>
      <c r="C7" s="15" t="s">
        <v>17</v>
      </c>
      <c r="D7" s="15" t="s">
        <v>27</v>
      </c>
      <c r="E7" s="38" t="s">
        <v>28</v>
      </c>
      <c r="F7" s="39" t="s">
        <v>20</v>
      </c>
      <c r="G7" s="40" t="s">
        <v>29</v>
      </c>
      <c r="H7" s="41" t="s">
        <v>30</v>
      </c>
      <c r="I7" s="32">
        <v>85</v>
      </c>
      <c r="J7" s="32">
        <v>84.5</v>
      </c>
      <c r="K7" s="32">
        <v>169.5</v>
      </c>
      <c r="L7" s="13"/>
      <c r="M7" s="33">
        <f t="shared" si="0"/>
        <v>22.6</v>
      </c>
      <c r="N7" s="13">
        <f>SUMPRODUCT((E$4:E$8467=E7)*(M$4:M$8467&gt;M7))+1</f>
        <v>1</v>
      </c>
    </row>
    <row r="8" s="3" customFormat="1" ht="31.5" spans="1:14">
      <c r="A8" s="13">
        <v>5</v>
      </c>
      <c r="B8" s="20"/>
      <c r="C8" s="15" t="s">
        <v>17</v>
      </c>
      <c r="D8" s="15" t="s">
        <v>27</v>
      </c>
      <c r="E8" s="38" t="s">
        <v>28</v>
      </c>
      <c r="F8" s="21"/>
      <c r="G8" s="40" t="s">
        <v>31</v>
      </c>
      <c r="H8" s="41" t="s">
        <v>32</v>
      </c>
      <c r="I8" s="32">
        <v>60.5</v>
      </c>
      <c r="J8" s="32">
        <v>78</v>
      </c>
      <c r="K8" s="32">
        <v>138.5</v>
      </c>
      <c r="L8" s="13"/>
      <c r="M8" s="33">
        <f t="shared" si="0"/>
        <v>18.4666666666667</v>
      </c>
      <c r="N8" s="13">
        <f>SUMPRODUCT((E$4:E$8467=E8)*(M$4:M$8467&gt;M8))+1</f>
        <v>2</v>
      </c>
    </row>
    <row r="9" s="3" customFormat="1" ht="31.5" spans="1:14">
      <c r="A9" s="13">
        <v>6</v>
      </c>
      <c r="B9" s="20"/>
      <c r="C9" s="15" t="s">
        <v>17</v>
      </c>
      <c r="D9" s="15" t="s">
        <v>27</v>
      </c>
      <c r="E9" s="38" t="s">
        <v>28</v>
      </c>
      <c r="F9" s="22"/>
      <c r="G9" s="40" t="s">
        <v>33</v>
      </c>
      <c r="H9" s="41" t="s">
        <v>34</v>
      </c>
      <c r="I9" s="32">
        <v>53.5</v>
      </c>
      <c r="J9" s="32">
        <v>69</v>
      </c>
      <c r="K9" s="32">
        <v>122.5</v>
      </c>
      <c r="L9" s="13"/>
      <c r="M9" s="33">
        <f t="shared" si="0"/>
        <v>16.3333333333333</v>
      </c>
      <c r="N9" s="13">
        <f>SUMPRODUCT((E$4:E$8467=E9)*(M$4:M$8467&gt;M9))+1</f>
        <v>3</v>
      </c>
    </row>
    <row r="10" s="3" customFormat="1" ht="31.5" spans="1:14">
      <c r="A10" s="13">
        <v>7</v>
      </c>
      <c r="B10" s="20"/>
      <c r="C10" s="15" t="s">
        <v>17</v>
      </c>
      <c r="D10" s="15" t="s">
        <v>35</v>
      </c>
      <c r="E10" s="38" t="s">
        <v>36</v>
      </c>
      <c r="F10" s="39" t="s">
        <v>20</v>
      </c>
      <c r="G10" s="40" t="s">
        <v>37</v>
      </c>
      <c r="H10" s="41" t="s">
        <v>38</v>
      </c>
      <c r="I10" s="32">
        <v>98</v>
      </c>
      <c r="J10" s="32">
        <v>94.5</v>
      </c>
      <c r="K10" s="32">
        <v>192.5</v>
      </c>
      <c r="L10" s="13"/>
      <c r="M10" s="33">
        <f t="shared" si="0"/>
        <v>25.6666666666667</v>
      </c>
      <c r="N10" s="13">
        <f>SUMPRODUCT((E$4:E$8467=E10)*(M$4:M$8467&gt;M10))+1</f>
        <v>1</v>
      </c>
    </row>
    <row r="11" s="3" customFormat="1" ht="31.5" spans="1:14">
      <c r="A11" s="13">
        <v>8</v>
      </c>
      <c r="B11" s="20"/>
      <c r="C11" s="15" t="s">
        <v>17</v>
      </c>
      <c r="D11" s="15" t="s">
        <v>35</v>
      </c>
      <c r="E11" s="38" t="s">
        <v>36</v>
      </c>
      <c r="F11" s="21"/>
      <c r="G11" s="40" t="s">
        <v>39</v>
      </c>
      <c r="H11" s="41" t="s">
        <v>40</v>
      </c>
      <c r="I11" s="32">
        <v>88</v>
      </c>
      <c r="J11" s="32">
        <v>94.5</v>
      </c>
      <c r="K11" s="32">
        <v>182.5</v>
      </c>
      <c r="L11" s="13"/>
      <c r="M11" s="33">
        <f t="shared" si="0"/>
        <v>24.3333333333333</v>
      </c>
      <c r="N11" s="13">
        <f>SUMPRODUCT((E$4:E$8467=E11)*(M$4:M$8467&gt;M11))+1</f>
        <v>2</v>
      </c>
    </row>
    <row r="12" s="3" customFormat="1" ht="31.5" spans="1:14">
      <c r="A12" s="13">
        <v>9</v>
      </c>
      <c r="B12" s="20"/>
      <c r="C12" s="15" t="s">
        <v>17</v>
      </c>
      <c r="D12" s="15" t="s">
        <v>35</v>
      </c>
      <c r="E12" s="38" t="s">
        <v>36</v>
      </c>
      <c r="F12" s="22"/>
      <c r="G12" s="40" t="s">
        <v>41</v>
      </c>
      <c r="H12" s="41" t="s">
        <v>42</v>
      </c>
      <c r="I12" s="32">
        <v>90.5</v>
      </c>
      <c r="J12" s="32">
        <v>91</v>
      </c>
      <c r="K12" s="32">
        <v>181.5</v>
      </c>
      <c r="L12" s="13"/>
      <c r="M12" s="33">
        <f t="shared" si="0"/>
        <v>24.2</v>
      </c>
      <c r="N12" s="13">
        <f>SUMPRODUCT((E$4:E$8467=E12)*(M$4:M$8467&gt;M12))+1</f>
        <v>3</v>
      </c>
    </row>
    <row r="13" s="3" customFormat="1" ht="31.5" spans="1:14">
      <c r="A13" s="13">
        <v>10</v>
      </c>
      <c r="B13" s="20"/>
      <c r="C13" s="15" t="s">
        <v>17</v>
      </c>
      <c r="D13" s="15" t="s">
        <v>43</v>
      </c>
      <c r="E13" s="38" t="s">
        <v>44</v>
      </c>
      <c r="F13" s="39" t="s">
        <v>20</v>
      </c>
      <c r="G13" s="40" t="s">
        <v>45</v>
      </c>
      <c r="H13" s="41" t="s">
        <v>46</v>
      </c>
      <c r="I13" s="32">
        <v>119.5</v>
      </c>
      <c r="J13" s="32">
        <v>103</v>
      </c>
      <c r="K13" s="32">
        <v>222.5</v>
      </c>
      <c r="L13" s="13"/>
      <c r="M13" s="33">
        <f t="shared" si="0"/>
        <v>29.6666666666667</v>
      </c>
      <c r="N13" s="13">
        <f>SUMPRODUCT((E$4:E$8467=E13)*(M$4:M$8467&gt;M13))+1</f>
        <v>1</v>
      </c>
    </row>
    <row r="14" s="3" customFormat="1" ht="31.5" spans="1:14">
      <c r="A14" s="13">
        <v>11</v>
      </c>
      <c r="B14" s="20"/>
      <c r="C14" s="15" t="s">
        <v>17</v>
      </c>
      <c r="D14" s="15" t="s">
        <v>43</v>
      </c>
      <c r="E14" s="38" t="s">
        <v>44</v>
      </c>
      <c r="F14" s="21"/>
      <c r="G14" s="40" t="s">
        <v>47</v>
      </c>
      <c r="H14" s="41" t="s">
        <v>48</v>
      </c>
      <c r="I14" s="32">
        <v>100</v>
      </c>
      <c r="J14" s="32">
        <v>118</v>
      </c>
      <c r="K14" s="32">
        <v>218</v>
      </c>
      <c r="L14" s="13"/>
      <c r="M14" s="33">
        <f t="shared" si="0"/>
        <v>29.0666666666667</v>
      </c>
      <c r="N14" s="13">
        <f>SUMPRODUCT((E$4:E$8467=E14)*(M$4:M$8467&gt;M14))+1</f>
        <v>2</v>
      </c>
    </row>
    <row r="15" s="3" customFormat="1" ht="31.5" spans="1:14">
      <c r="A15" s="13">
        <v>12</v>
      </c>
      <c r="B15" s="20"/>
      <c r="C15" s="15" t="s">
        <v>17</v>
      </c>
      <c r="D15" s="15" t="s">
        <v>43</v>
      </c>
      <c r="E15" s="38" t="s">
        <v>44</v>
      </c>
      <c r="F15" s="22"/>
      <c r="G15" s="40" t="s">
        <v>49</v>
      </c>
      <c r="H15" s="41" t="s">
        <v>50</v>
      </c>
      <c r="I15" s="32">
        <v>83</v>
      </c>
      <c r="J15" s="32">
        <v>114.9</v>
      </c>
      <c r="K15" s="32">
        <v>197.9</v>
      </c>
      <c r="L15" s="13"/>
      <c r="M15" s="33">
        <f t="shared" si="0"/>
        <v>26.3866666666667</v>
      </c>
      <c r="N15" s="13">
        <f>SUMPRODUCT((E$4:E$8467=E15)*(M$4:M$8467&gt;M15))+1</f>
        <v>3</v>
      </c>
    </row>
    <row r="16" s="3" customFormat="1" ht="31.5" spans="1:14">
      <c r="A16" s="13">
        <v>13</v>
      </c>
      <c r="B16" s="20"/>
      <c r="C16" s="15" t="s">
        <v>17</v>
      </c>
      <c r="D16" s="15" t="s">
        <v>51</v>
      </c>
      <c r="E16" s="38" t="s">
        <v>52</v>
      </c>
      <c r="F16" s="39" t="s">
        <v>20</v>
      </c>
      <c r="G16" s="40" t="s">
        <v>53</v>
      </c>
      <c r="H16" s="41" t="s">
        <v>54</v>
      </c>
      <c r="I16" s="32">
        <v>106.5</v>
      </c>
      <c r="J16" s="32">
        <v>96</v>
      </c>
      <c r="K16" s="32">
        <v>202.5</v>
      </c>
      <c r="L16" s="13"/>
      <c r="M16" s="33">
        <f t="shared" ref="M16:M52" si="1">(K16/3+L16)*0.4</f>
        <v>27</v>
      </c>
      <c r="N16" s="13">
        <f>SUMPRODUCT((E$4:E$8467=E16)*(M$4:M$8467&gt;M16))+1</f>
        <v>1</v>
      </c>
    </row>
    <row r="17" s="3" customFormat="1" ht="31.5" spans="1:14">
      <c r="A17" s="13">
        <v>14</v>
      </c>
      <c r="B17" s="20"/>
      <c r="C17" s="15" t="s">
        <v>17</v>
      </c>
      <c r="D17" s="15" t="s">
        <v>51</v>
      </c>
      <c r="E17" s="38" t="s">
        <v>52</v>
      </c>
      <c r="F17" s="21"/>
      <c r="G17" s="40" t="s">
        <v>55</v>
      </c>
      <c r="H17" s="41" t="s">
        <v>56</v>
      </c>
      <c r="I17" s="32">
        <v>88.5</v>
      </c>
      <c r="J17" s="32">
        <v>104</v>
      </c>
      <c r="K17" s="32">
        <v>192.5</v>
      </c>
      <c r="L17" s="13"/>
      <c r="M17" s="33">
        <f t="shared" si="1"/>
        <v>25.6666666666667</v>
      </c>
      <c r="N17" s="13">
        <f>SUMPRODUCT((E$4:E$8467=E17)*(M$4:M$8467&gt;M17))+1</f>
        <v>2</v>
      </c>
    </row>
    <row r="18" s="3" customFormat="1" ht="31.5" spans="1:14">
      <c r="A18" s="13">
        <v>15</v>
      </c>
      <c r="B18" s="20"/>
      <c r="C18" s="15" t="s">
        <v>17</v>
      </c>
      <c r="D18" s="15" t="s">
        <v>51</v>
      </c>
      <c r="E18" s="38" t="s">
        <v>52</v>
      </c>
      <c r="F18" s="22"/>
      <c r="G18" s="40" t="s">
        <v>57</v>
      </c>
      <c r="H18" s="41" t="s">
        <v>58</v>
      </c>
      <c r="I18" s="32">
        <v>85</v>
      </c>
      <c r="J18" s="32">
        <v>105</v>
      </c>
      <c r="K18" s="32">
        <v>190</v>
      </c>
      <c r="L18" s="13"/>
      <c r="M18" s="33">
        <f t="shared" si="1"/>
        <v>25.3333333333333</v>
      </c>
      <c r="N18" s="13">
        <f>SUMPRODUCT((E$4:E$8467=E18)*(M$4:M$8467&gt;M18))+1</f>
        <v>3</v>
      </c>
    </row>
    <row r="19" s="3" customFormat="1" ht="31.5" spans="1:14">
      <c r="A19" s="13">
        <v>16</v>
      </c>
      <c r="B19" s="20"/>
      <c r="C19" s="15" t="s">
        <v>59</v>
      </c>
      <c r="D19" s="15" t="s">
        <v>60</v>
      </c>
      <c r="E19" s="38" t="s">
        <v>61</v>
      </c>
      <c r="F19" s="39" t="s">
        <v>20</v>
      </c>
      <c r="G19" s="40" t="s">
        <v>62</v>
      </c>
      <c r="H19" s="41" t="s">
        <v>63</v>
      </c>
      <c r="I19" s="32">
        <v>100</v>
      </c>
      <c r="J19" s="32">
        <v>88</v>
      </c>
      <c r="K19" s="32">
        <v>188</v>
      </c>
      <c r="L19" s="13"/>
      <c r="M19" s="33">
        <f t="shared" si="1"/>
        <v>25.0666666666667</v>
      </c>
      <c r="N19" s="13">
        <f>SUMPRODUCT((E$4:E$8467=E19)*(M$4:M$8467&gt;M19))+1</f>
        <v>1</v>
      </c>
    </row>
    <row r="20" s="3" customFormat="1" ht="31.5" spans="1:14">
      <c r="A20" s="13">
        <v>17</v>
      </c>
      <c r="B20" s="20"/>
      <c r="C20" s="15" t="s">
        <v>59</v>
      </c>
      <c r="D20" s="15" t="s">
        <v>60</v>
      </c>
      <c r="E20" s="38" t="s">
        <v>61</v>
      </c>
      <c r="F20" s="21"/>
      <c r="G20" s="40" t="s">
        <v>64</v>
      </c>
      <c r="H20" s="41" t="s">
        <v>65</v>
      </c>
      <c r="I20" s="32">
        <v>91</v>
      </c>
      <c r="J20" s="32">
        <v>90.5</v>
      </c>
      <c r="K20" s="32">
        <v>181.5</v>
      </c>
      <c r="L20" s="13"/>
      <c r="M20" s="33">
        <f t="shared" si="1"/>
        <v>24.2</v>
      </c>
      <c r="N20" s="13">
        <f>SUMPRODUCT((E$4:E$8467=E20)*(M$4:M$8467&gt;M20))+1</f>
        <v>2</v>
      </c>
    </row>
    <row r="21" s="3" customFormat="1" ht="31.5" spans="1:14">
      <c r="A21" s="13">
        <v>18</v>
      </c>
      <c r="B21" s="20"/>
      <c r="C21" s="15" t="s">
        <v>59</v>
      </c>
      <c r="D21" s="15" t="s">
        <v>60</v>
      </c>
      <c r="E21" s="38" t="s">
        <v>61</v>
      </c>
      <c r="F21" s="22"/>
      <c r="G21" s="40" t="s">
        <v>66</v>
      </c>
      <c r="H21" s="41" t="s">
        <v>67</v>
      </c>
      <c r="I21" s="32">
        <v>81</v>
      </c>
      <c r="J21" s="32">
        <v>93</v>
      </c>
      <c r="K21" s="32">
        <v>174</v>
      </c>
      <c r="L21" s="13"/>
      <c r="M21" s="33">
        <f t="shared" si="1"/>
        <v>23.2</v>
      </c>
      <c r="N21" s="13">
        <f>SUMPRODUCT((E$4:E$8467=E21)*(M$4:M$8467&gt;M21))+1</f>
        <v>3</v>
      </c>
    </row>
    <row r="22" s="3" customFormat="1" ht="31.5" spans="1:14">
      <c r="A22" s="13">
        <v>19</v>
      </c>
      <c r="B22" s="20"/>
      <c r="C22" s="15" t="s">
        <v>59</v>
      </c>
      <c r="D22" s="15" t="s">
        <v>68</v>
      </c>
      <c r="E22" s="38" t="s">
        <v>69</v>
      </c>
      <c r="F22" s="39" t="s">
        <v>20</v>
      </c>
      <c r="G22" s="40" t="s">
        <v>70</v>
      </c>
      <c r="H22" s="41" t="s">
        <v>71</v>
      </c>
      <c r="I22" s="32">
        <v>96.5</v>
      </c>
      <c r="J22" s="32">
        <v>100.8</v>
      </c>
      <c r="K22" s="32">
        <v>197.3</v>
      </c>
      <c r="L22" s="13"/>
      <c r="M22" s="33">
        <f t="shared" si="1"/>
        <v>26.3066666666667</v>
      </c>
      <c r="N22" s="13">
        <f>SUMPRODUCT((E$4:E$8467=E22)*(M$4:M$8467&gt;M22))+1</f>
        <v>1</v>
      </c>
    </row>
    <row r="23" s="3" customFormat="1" ht="31.5" spans="1:14">
      <c r="A23" s="13">
        <v>20</v>
      </c>
      <c r="B23" s="20"/>
      <c r="C23" s="15" t="s">
        <v>59</v>
      </c>
      <c r="D23" s="15" t="s">
        <v>68</v>
      </c>
      <c r="E23" s="38" t="s">
        <v>69</v>
      </c>
      <c r="F23" s="21"/>
      <c r="G23" s="40" t="s">
        <v>72</v>
      </c>
      <c r="H23" s="41" t="s">
        <v>73</v>
      </c>
      <c r="I23" s="32">
        <v>90</v>
      </c>
      <c r="J23" s="32">
        <v>105.6</v>
      </c>
      <c r="K23" s="32">
        <v>195.6</v>
      </c>
      <c r="L23" s="13"/>
      <c r="M23" s="33">
        <f t="shared" si="1"/>
        <v>26.08</v>
      </c>
      <c r="N23" s="13">
        <f>SUMPRODUCT((E$4:E$8467=E23)*(M$4:M$8467&gt;M23))+1</f>
        <v>2</v>
      </c>
    </row>
    <row r="24" s="3" customFormat="1" ht="31.5" spans="1:14">
      <c r="A24" s="13">
        <v>21</v>
      </c>
      <c r="B24" s="20"/>
      <c r="C24" s="15" t="s">
        <v>59</v>
      </c>
      <c r="D24" s="15" t="s">
        <v>68</v>
      </c>
      <c r="E24" s="38" t="s">
        <v>69</v>
      </c>
      <c r="F24" s="22"/>
      <c r="G24" s="40" t="s">
        <v>74</v>
      </c>
      <c r="H24" s="41" t="s">
        <v>75</v>
      </c>
      <c r="I24" s="32">
        <v>75.5</v>
      </c>
      <c r="J24" s="32">
        <v>102.8</v>
      </c>
      <c r="K24" s="32">
        <v>178.3</v>
      </c>
      <c r="L24" s="13"/>
      <c r="M24" s="33">
        <f t="shared" si="1"/>
        <v>23.7733333333333</v>
      </c>
      <c r="N24" s="13">
        <f>SUMPRODUCT((E$4:E$8467=E24)*(M$4:M$8467&gt;M24))+1</f>
        <v>3</v>
      </c>
    </row>
    <row r="25" s="3" customFormat="1" ht="31.5" spans="1:14">
      <c r="A25" s="13">
        <v>22</v>
      </c>
      <c r="B25" s="20"/>
      <c r="C25" s="15" t="s">
        <v>59</v>
      </c>
      <c r="D25" s="15" t="s">
        <v>76</v>
      </c>
      <c r="E25" s="38" t="s">
        <v>77</v>
      </c>
      <c r="F25" s="39" t="s">
        <v>20</v>
      </c>
      <c r="G25" s="40" t="s">
        <v>78</v>
      </c>
      <c r="H25" s="41" t="s">
        <v>79</v>
      </c>
      <c r="I25" s="32">
        <v>94</v>
      </c>
      <c r="J25" s="32">
        <v>112.5</v>
      </c>
      <c r="K25" s="32">
        <v>206.5</v>
      </c>
      <c r="L25" s="13"/>
      <c r="M25" s="33">
        <f t="shared" si="1"/>
        <v>27.5333333333333</v>
      </c>
      <c r="N25" s="13">
        <f>SUMPRODUCT((E$4:E$8467=E25)*(M$4:M$8467&gt;M25))+1</f>
        <v>1</v>
      </c>
    </row>
    <row r="26" s="3" customFormat="1" ht="31.5" spans="1:14">
      <c r="A26" s="13">
        <v>23</v>
      </c>
      <c r="B26" s="20"/>
      <c r="C26" s="15" t="s">
        <v>59</v>
      </c>
      <c r="D26" s="15" t="s">
        <v>76</v>
      </c>
      <c r="E26" s="38" t="s">
        <v>77</v>
      </c>
      <c r="F26" s="21"/>
      <c r="G26" s="40" t="s">
        <v>80</v>
      </c>
      <c r="H26" s="41" t="s">
        <v>81</v>
      </c>
      <c r="I26" s="32">
        <v>95</v>
      </c>
      <c r="J26" s="32">
        <v>110</v>
      </c>
      <c r="K26" s="32">
        <v>205</v>
      </c>
      <c r="L26" s="13"/>
      <c r="M26" s="33">
        <f t="shared" si="1"/>
        <v>27.3333333333333</v>
      </c>
      <c r="N26" s="13">
        <f>SUMPRODUCT((E$4:E$8467=E26)*(M$4:M$8467&gt;M26))+1</f>
        <v>2</v>
      </c>
    </row>
    <row r="27" s="3" customFormat="1" ht="31.5" spans="1:14">
      <c r="A27" s="13">
        <v>24</v>
      </c>
      <c r="B27" s="20"/>
      <c r="C27" s="15" t="s">
        <v>59</v>
      </c>
      <c r="D27" s="15" t="s">
        <v>76</v>
      </c>
      <c r="E27" s="38" t="s">
        <v>77</v>
      </c>
      <c r="F27" s="22"/>
      <c r="G27" s="41" t="s">
        <v>82</v>
      </c>
      <c r="H27" s="41" t="s">
        <v>83</v>
      </c>
      <c r="I27" s="32">
        <v>91.5</v>
      </c>
      <c r="J27" s="32">
        <v>109</v>
      </c>
      <c r="K27" s="32">
        <v>200.5</v>
      </c>
      <c r="L27" s="13"/>
      <c r="M27" s="33">
        <f t="shared" si="1"/>
        <v>26.7333333333333</v>
      </c>
      <c r="N27" s="13" t="s">
        <v>84</v>
      </c>
    </row>
    <row r="28" s="3" customFormat="1" ht="31.5" spans="1:14">
      <c r="A28" s="13">
        <v>25</v>
      </c>
      <c r="B28" s="20"/>
      <c r="C28" s="15" t="s">
        <v>59</v>
      </c>
      <c r="D28" s="15" t="s">
        <v>85</v>
      </c>
      <c r="E28" s="38" t="s">
        <v>86</v>
      </c>
      <c r="F28" s="39" t="s">
        <v>20</v>
      </c>
      <c r="G28" s="40" t="s">
        <v>87</v>
      </c>
      <c r="H28" s="41" t="s">
        <v>88</v>
      </c>
      <c r="I28" s="32">
        <v>84.5</v>
      </c>
      <c r="J28" s="32">
        <v>108.5</v>
      </c>
      <c r="K28" s="32">
        <v>193</v>
      </c>
      <c r="L28" s="13"/>
      <c r="M28" s="33">
        <f t="shared" si="1"/>
        <v>25.7333333333333</v>
      </c>
      <c r="N28" s="13">
        <f>SUMPRODUCT((E$4:E$8467=E28)*(M$4:M$8467&gt;M28))+1</f>
        <v>1</v>
      </c>
    </row>
    <row r="29" s="3" customFormat="1" ht="31.5" spans="1:14">
      <c r="A29" s="13">
        <v>26</v>
      </c>
      <c r="B29" s="20"/>
      <c r="C29" s="15" t="s">
        <v>59</v>
      </c>
      <c r="D29" s="15" t="s">
        <v>85</v>
      </c>
      <c r="E29" s="38" t="s">
        <v>86</v>
      </c>
      <c r="F29" s="21"/>
      <c r="G29" s="40" t="s">
        <v>89</v>
      </c>
      <c r="H29" s="41" t="s">
        <v>90</v>
      </c>
      <c r="I29" s="32">
        <v>76</v>
      </c>
      <c r="J29" s="32">
        <v>107</v>
      </c>
      <c r="K29" s="32">
        <v>183</v>
      </c>
      <c r="L29" s="13"/>
      <c r="M29" s="33">
        <f t="shared" si="1"/>
        <v>24.4</v>
      </c>
      <c r="N29" s="13">
        <f>SUMPRODUCT((E$4:E$8467=E29)*(M$4:M$8467&gt;M29))+1</f>
        <v>2</v>
      </c>
    </row>
    <row r="30" s="3" customFormat="1" ht="31.5" spans="1:14">
      <c r="A30" s="13">
        <v>27</v>
      </c>
      <c r="B30" s="20"/>
      <c r="C30" s="15" t="s">
        <v>59</v>
      </c>
      <c r="D30" s="15" t="s">
        <v>85</v>
      </c>
      <c r="E30" s="38" t="s">
        <v>86</v>
      </c>
      <c r="F30" s="22"/>
      <c r="G30" s="40" t="s">
        <v>91</v>
      </c>
      <c r="H30" s="41" t="s">
        <v>92</v>
      </c>
      <c r="I30" s="32">
        <v>81.5</v>
      </c>
      <c r="J30" s="32">
        <v>88.5</v>
      </c>
      <c r="K30" s="32">
        <v>170</v>
      </c>
      <c r="L30" s="13"/>
      <c r="M30" s="33">
        <f t="shared" si="1"/>
        <v>22.6666666666667</v>
      </c>
      <c r="N30" s="13">
        <f>SUMPRODUCT((E$4:E$8467=E30)*(M$4:M$8467&gt;M30))+1</f>
        <v>3</v>
      </c>
    </row>
    <row r="31" s="3" customFormat="1" ht="31.5" spans="1:14">
      <c r="A31" s="13">
        <v>28</v>
      </c>
      <c r="B31" s="20"/>
      <c r="C31" s="15" t="s">
        <v>93</v>
      </c>
      <c r="D31" s="15" t="s">
        <v>94</v>
      </c>
      <c r="E31" s="38" t="s">
        <v>95</v>
      </c>
      <c r="F31" s="39" t="s">
        <v>20</v>
      </c>
      <c r="G31" s="40" t="s">
        <v>96</v>
      </c>
      <c r="H31" s="41" t="s">
        <v>97</v>
      </c>
      <c r="I31" s="32">
        <v>108</v>
      </c>
      <c r="J31" s="32">
        <v>101.5</v>
      </c>
      <c r="K31" s="32">
        <v>209.5</v>
      </c>
      <c r="L31" s="13"/>
      <c r="M31" s="33">
        <f t="shared" si="1"/>
        <v>27.9333333333333</v>
      </c>
      <c r="N31" s="13">
        <f>SUMPRODUCT((E$4:E$8467=E31)*(M$4:M$8467&gt;M31))+1</f>
        <v>1</v>
      </c>
    </row>
    <row r="32" s="3" customFormat="1" ht="31.5" spans="1:14">
      <c r="A32" s="13">
        <v>29</v>
      </c>
      <c r="B32" s="20"/>
      <c r="C32" s="15" t="s">
        <v>93</v>
      </c>
      <c r="D32" s="15" t="s">
        <v>94</v>
      </c>
      <c r="E32" s="38" t="s">
        <v>95</v>
      </c>
      <c r="F32" s="21"/>
      <c r="G32" s="40" t="s">
        <v>98</v>
      </c>
      <c r="H32" s="41" t="s">
        <v>99</v>
      </c>
      <c r="I32" s="32">
        <v>103.5</v>
      </c>
      <c r="J32" s="32">
        <v>105.5</v>
      </c>
      <c r="K32" s="32">
        <v>209</v>
      </c>
      <c r="L32" s="13"/>
      <c r="M32" s="33">
        <f t="shared" si="1"/>
        <v>27.8666666666667</v>
      </c>
      <c r="N32" s="13">
        <f>SUMPRODUCT((E$4:E$8467=E32)*(M$4:M$8467&gt;M32))+1</f>
        <v>2</v>
      </c>
    </row>
    <row r="33" s="3" customFormat="1" ht="31.5" spans="1:14">
      <c r="A33" s="13">
        <v>30</v>
      </c>
      <c r="B33" s="20"/>
      <c r="C33" s="15" t="s">
        <v>93</v>
      </c>
      <c r="D33" s="15" t="s">
        <v>94</v>
      </c>
      <c r="E33" s="38" t="s">
        <v>95</v>
      </c>
      <c r="F33" s="22"/>
      <c r="G33" s="40" t="s">
        <v>100</v>
      </c>
      <c r="H33" s="41" t="s">
        <v>101</v>
      </c>
      <c r="I33" s="32">
        <v>109.5</v>
      </c>
      <c r="J33" s="32">
        <v>95.5</v>
      </c>
      <c r="K33" s="32">
        <v>205</v>
      </c>
      <c r="L33" s="13"/>
      <c r="M33" s="33">
        <f t="shared" si="1"/>
        <v>27.3333333333333</v>
      </c>
      <c r="N33" s="13">
        <f>SUMPRODUCT((E$4:E$8467=E33)*(M$4:M$8467&gt;M33))+1</f>
        <v>3</v>
      </c>
    </row>
    <row r="34" s="3" customFormat="1" ht="31.5" spans="1:14">
      <c r="A34" s="13">
        <v>31</v>
      </c>
      <c r="B34" s="20"/>
      <c r="C34" s="15" t="s">
        <v>93</v>
      </c>
      <c r="D34" s="15" t="s">
        <v>102</v>
      </c>
      <c r="E34" s="38" t="s">
        <v>103</v>
      </c>
      <c r="F34" s="39" t="s">
        <v>20</v>
      </c>
      <c r="G34" s="40" t="s">
        <v>104</v>
      </c>
      <c r="H34" s="41" t="s">
        <v>105</v>
      </c>
      <c r="I34" s="32">
        <v>114.5</v>
      </c>
      <c r="J34" s="32">
        <v>83.5</v>
      </c>
      <c r="K34" s="32">
        <v>198</v>
      </c>
      <c r="L34" s="13"/>
      <c r="M34" s="33">
        <f t="shared" si="1"/>
        <v>26.4</v>
      </c>
      <c r="N34" s="13">
        <f>SUMPRODUCT((E$4:E$8467=E34)*(M$4:M$8467&gt;M34))+1</f>
        <v>1</v>
      </c>
    </row>
    <row r="35" s="3" customFormat="1" ht="31.5" spans="1:14">
      <c r="A35" s="13">
        <v>32</v>
      </c>
      <c r="B35" s="20"/>
      <c r="C35" s="15" t="s">
        <v>93</v>
      </c>
      <c r="D35" s="15" t="s">
        <v>102</v>
      </c>
      <c r="E35" s="38" t="s">
        <v>103</v>
      </c>
      <c r="F35" s="22"/>
      <c r="G35" s="40" t="s">
        <v>106</v>
      </c>
      <c r="H35" s="41" t="s">
        <v>107</v>
      </c>
      <c r="I35" s="32">
        <v>100</v>
      </c>
      <c r="J35" s="32">
        <v>95.5</v>
      </c>
      <c r="K35" s="32">
        <v>195.5</v>
      </c>
      <c r="L35" s="13"/>
      <c r="M35" s="33">
        <f t="shared" si="1"/>
        <v>26.0666666666667</v>
      </c>
      <c r="N35" s="13">
        <f>SUMPRODUCT((E$4:E$8467=E35)*(M$4:M$8467&gt;M35))+1</f>
        <v>2</v>
      </c>
    </row>
    <row r="36" s="3" customFormat="1" ht="31.5" spans="1:14">
      <c r="A36" s="13">
        <v>33</v>
      </c>
      <c r="B36" s="20"/>
      <c r="C36" s="15" t="s">
        <v>108</v>
      </c>
      <c r="D36" s="15" t="s">
        <v>109</v>
      </c>
      <c r="E36" s="38" t="s">
        <v>110</v>
      </c>
      <c r="F36" s="39" t="s">
        <v>20</v>
      </c>
      <c r="G36" s="40" t="s">
        <v>111</v>
      </c>
      <c r="H36" s="41" t="s">
        <v>112</v>
      </c>
      <c r="I36" s="32">
        <v>101.5</v>
      </c>
      <c r="J36" s="32">
        <v>98.5</v>
      </c>
      <c r="K36" s="32">
        <v>200</v>
      </c>
      <c r="L36" s="13"/>
      <c r="M36" s="33">
        <f t="shared" si="1"/>
        <v>26.6666666666667</v>
      </c>
      <c r="N36" s="13">
        <f>SUMPRODUCT((E$4:E$8467=E36)*(M$4:M$8467&gt;M36))+1</f>
        <v>1</v>
      </c>
    </row>
    <row r="37" s="3" customFormat="1" ht="31.5" spans="1:14">
      <c r="A37" s="13">
        <v>34</v>
      </c>
      <c r="B37" s="20"/>
      <c r="C37" s="15" t="s">
        <v>108</v>
      </c>
      <c r="D37" s="15" t="s">
        <v>109</v>
      </c>
      <c r="E37" s="38" t="s">
        <v>110</v>
      </c>
      <c r="F37" s="21"/>
      <c r="G37" s="40" t="s">
        <v>113</v>
      </c>
      <c r="H37" s="41" t="s">
        <v>114</v>
      </c>
      <c r="I37" s="32">
        <v>103</v>
      </c>
      <c r="J37" s="32">
        <v>86.5</v>
      </c>
      <c r="K37" s="32">
        <v>189.5</v>
      </c>
      <c r="L37" s="13"/>
      <c r="M37" s="33">
        <f t="shared" si="1"/>
        <v>25.2666666666667</v>
      </c>
      <c r="N37" s="13">
        <f>SUMPRODUCT((E$4:E$8467=E37)*(M$4:M$8467&gt;M37))+1</f>
        <v>2</v>
      </c>
    </row>
    <row r="38" s="3" customFormat="1" ht="31.5" spans="1:14">
      <c r="A38" s="13">
        <v>35</v>
      </c>
      <c r="B38" s="20"/>
      <c r="C38" s="15" t="s">
        <v>108</v>
      </c>
      <c r="D38" s="15" t="s">
        <v>109</v>
      </c>
      <c r="E38" s="38" t="s">
        <v>110</v>
      </c>
      <c r="F38" s="22"/>
      <c r="G38" s="40" t="s">
        <v>115</v>
      </c>
      <c r="H38" s="41" t="s">
        <v>116</v>
      </c>
      <c r="I38" s="32">
        <v>83</v>
      </c>
      <c r="J38" s="32">
        <v>100</v>
      </c>
      <c r="K38" s="32">
        <v>183</v>
      </c>
      <c r="L38" s="13"/>
      <c r="M38" s="33">
        <f t="shared" si="1"/>
        <v>24.4</v>
      </c>
      <c r="N38" s="13">
        <f>SUMPRODUCT((E$4:E$8467=E38)*(M$4:M$8467&gt;M38))+1</f>
        <v>3</v>
      </c>
    </row>
    <row r="39" s="3" customFormat="1" ht="31.5" spans="1:14">
      <c r="A39" s="13">
        <v>36</v>
      </c>
      <c r="B39" s="20"/>
      <c r="C39" s="15" t="s">
        <v>117</v>
      </c>
      <c r="D39" s="15" t="s">
        <v>118</v>
      </c>
      <c r="E39" s="38" t="s">
        <v>119</v>
      </c>
      <c r="F39" s="39" t="s">
        <v>20</v>
      </c>
      <c r="G39" s="40" t="s">
        <v>120</v>
      </c>
      <c r="H39" s="41" t="s">
        <v>121</v>
      </c>
      <c r="I39" s="32">
        <v>95.5</v>
      </c>
      <c r="J39" s="32">
        <v>105</v>
      </c>
      <c r="K39" s="32">
        <v>200.5</v>
      </c>
      <c r="L39" s="13"/>
      <c r="M39" s="33">
        <f t="shared" si="1"/>
        <v>26.7333333333333</v>
      </c>
      <c r="N39" s="13">
        <f>SUMPRODUCT((E$4:E$8467=E39)*(M$4:M$8467&gt;M39))+1</f>
        <v>1</v>
      </c>
    </row>
    <row r="40" s="3" customFormat="1" ht="31.5" spans="1:14">
      <c r="A40" s="13">
        <v>37</v>
      </c>
      <c r="B40" s="20"/>
      <c r="C40" s="15" t="s">
        <v>117</v>
      </c>
      <c r="D40" s="15" t="s">
        <v>118</v>
      </c>
      <c r="E40" s="38" t="s">
        <v>119</v>
      </c>
      <c r="F40" s="21"/>
      <c r="G40" s="40" t="s">
        <v>122</v>
      </c>
      <c r="H40" s="41" t="s">
        <v>123</v>
      </c>
      <c r="I40" s="32">
        <v>95.5</v>
      </c>
      <c r="J40" s="32">
        <v>104.5</v>
      </c>
      <c r="K40" s="32">
        <v>200</v>
      </c>
      <c r="L40" s="13"/>
      <c r="M40" s="33">
        <f t="shared" si="1"/>
        <v>26.6666666666667</v>
      </c>
      <c r="N40" s="13">
        <f>SUMPRODUCT((E$4:E$8467=E40)*(M$4:M$8467&gt;M40))+1</f>
        <v>2</v>
      </c>
    </row>
    <row r="41" s="3" customFormat="1" ht="31.5" spans="1:14">
      <c r="A41" s="13">
        <v>38</v>
      </c>
      <c r="B41" s="20"/>
      <c r="C41" s="15" t="s">
        <v>117</v>
      </c>
      <c r="D41" s="15" t="s">
        <v>118</v>
      </c>
      <c r="E41" s="38" t="s">
        <v>119</v>
      </c>
      <c r="F41" s="22"/>
      <c r="G41" s="40" t="s">
        <v>124</v>
      </c>
      <c r="H41" s="41" t="s">
        <v>125</v>
      </c>
      <c r="I41" s="32">
        <v>75.5</v>
      </c>
      <c r="J41" s="32">
        <v>115.5</v>
      </c>
      <c r="K41" s="32">
        <v>191</v>
      </c>
      <c r="L41" s="13"/>
      <c r="M41" s="33">
        <f t="shared" si="1"/>
        <v>25.4666666666667</v>
      </c>
      <c r="N41" s="13">
        <f>SUMPRODUCT((E$4:E$8467=E41)*(M$4:M$8467&gt;M41))+1</f>
        <v>3</v>
      </c>
    </row>
    <row r="42" s="3" customFormat="1" ht="31.5" spans="1:14">
      <c r="A42" s="13">
        <v>39</v>
      </c>
      <c r="B42" s="20"/>
      <c r="C42" s="15" t="s">
        <v>117</v>
      </c>
      <c r="D42" s="15" t="s">
        <v>126</v>
      </c>
      <c r="E42" s="38" t="s">
        <v>127</v>
      </c>
      <c r="F42" s="39" t="s">
        <v>128</v>
      </c>
      <c r="G42" s="40" t="s">
        <v>129</v>
      </c>
      <c r="H42" s="41" t="s">
        <v>130</v>
      </c>
      <c r="I42" s="32">
        <v>91</v>
      </c>
      <c r="J42" s="32">
        <v>107.5</v>
      </c>
      <c r="K42" s="32">
        <v>198.5</v>
      </c>
      <c r="L42" s="13"/>
      <c r="M42" s="33">
        <f t="shared" si="1"/>
        <v>26.4666666666667</v>
      </c>
      <c r="N42" s="13">
        <f>SUMPRODUCT((E$4:E$8467=E42)*(M$4:M$8467&gt;M42))+1</f>
        <v>1</v>
      </c>
    </row>
    <row r="43" s="3" customFormat="1" ht="31.5" spans="1:14">
      <c r="A43" s="13">
        <v>40</v>
      </c>
      <c r="B43" s="20"/>
      <c r="C43" s="15" t="s">
        <v>117</v>
      </c>
      <c r="D43" s="15" t="s">
        <v>126</v>
      </c>
      <c r="E43" s="38" t="s">
        <v>127</v>
      </c>
      <c r="F43" s="21"/>
      <c r="G43" s="40" t="s">
        <v>131</v>
      </c>
      <c r="H43" s="41" t="s">
        <v>132</v>
      </c>
      <c r="I43" s="32">
        <v>99</v>
      </c>
      <c r="J43" s="32">
        <v>97.5</v>
      </c>
      <c r="K43" s="32">
        <v>196.5</v>
      </c>
      <c r="L43" s="13"/>
      <c r="M43" s="33">
        <f t="shared" si="1"/>
        <v>26.2</v>
      </c>
      <c r="N43" s="13">
        <f>SUMPRODUCT((E$4:E$8467=E43)*(M$4:M$8467&gt;M43))+1</f>
        <v>2</v>
      </c>
    </row>
    <row r="44" s="3" customFormat="1" ht="31.5" spans="1:14">
      <c r="A44" s="13">
        <v>41</v>
      </c>
      <c r="B44" s="20"/>
      <c r="C44" s="15" t="s">
        <v>117</v>
      </c>
      <c r="D44" s="15" t="s">
        <v>126</v>
      </c>
      <c r="E44" s="38" t="s">
        <v>127</v>
      </c>
      <c r="F44" s="21"/>
      <c r="G44" s="40" t="s">
        <v>133</v>
      </c>
      <c r="H44" s="41" t="s">
        <v>134</v>
      </c>
      <c r="I44" s="32">
        <v>91.5</v>
      </c>
      <c r="J44" s="32">
        <v>97.5</v>
      </c>
      <c r="K44" s="32">
        <v>189</v>
      </c>
      <c r="L44" s="13"/>
      <c r="M44" s="33">
        <f t="shared" si="1"/>
        <v>25.2</v>
      </c>
      <c r="N44" s="13">
        <f>SUMPRODUCT((E$4:E$8467=E44)*(M$4:M$8467&gt;M44))+1</f>
        <v>3</v>
      </c>
    </row>
    <row r="45" s="3" customFormat="1" ht="31.5" spans="1:14">
      <c r="A45" s="13">
        <v>42</v>
      </c>
      <c r="B45" s="20"/>
      <c r="C45" s="15" t="s">
        <v>117</v>
      </c>
      <c r="D45" s="15" t="s">
        <v>126</v>
      </c>
      <c r="E45" s="38" t="s">
        <v>127</v>
      </c>
      <c r="F45" s="21"/>
      <c r="G45" s="40" t="s">
        <v>135</v>
      </c>
      <c r="H45" s="41" t="s">
        <v>136</v>
      </c>
      <c r="I45" s="32">
        <v>97.5</v>
      </c>
      <c r="J45" s="32">
        <v>89.5</v>
      </c>
      <c r="K45" s="32">
        <v>187</v>
      </c>
      <c r="L45" s="13"/>
      <c r="M45" s="33">
        <f t="shared" si="1"/>
        <v>24.9333333333333</v>
      </c>
      <c r="N45" s="13">
        <f>SUMPRODUCT((E$4:E$8467=E45)*(M$4:M$8467&gt;M45))+1</f>
        <v>4</v>
      </c>
    </row>
    <row r="46" s="3" customFormat="1" ht="31.5" spans="1:14">
      <c r="A46" s="13">
        <v>43</v>
      </c>
      <c r="B46" s="20"/>
      <c r="C46" s="15" t="s">
        <v>117</v>
      </c>
      <c r="D46" s="15" t="s">
        <v>126</v>
      </c>
      <c r="E46" s="38" t="s">
        <v>127</v>
      </c>
      <c r="F46" s="21"/>
      <c r="G46" s="40" t="s">
        <v>137</v>
      </c>
      <c r="H46" s="41" t="s">
        <v>138</v>
      </c>
      <c r="I46" s="32">
        <v>94</v>
      </c>
      <c r="J46" s="32">
        <v>92.5</v>
      </c>
      <c r="K46" s="32">
        <v>186.5</v>
      </c>
      <c r="L46" s="13"/>
      <c r="M46" s="33">
        <f t="shared" si="1"/>
        <v>24.8666666666667</v>
      </c>
      <c r="N46" s="13">
        <f>SUMPRODUCT((E$4:E$8467=E46)*(M$4:M$8467&gt;M46))+1</f>
        <v>5</v>
      </c>
    </row>
    <row r="47" s="3" customFormat="1" ht="31.5" spans="1:14">
      <c r="A47" s="13">
        <v>44</v>
      </c>
      <c r="B47" s="20"/>
      <c r="C47" s="15" t="s">
        <v>117</v>
      </c>
      <c r="D47" s="15" t="s">
        <v>126</v>
      </c>
      <c r="E47" s="38" t="s">
        <v>127</v>
      </c>
      <c r="F47" s="21"/>
      <c r="G47" s="40" t="s">
        <v>139</v>
      </c>
      <c r="H47" s="41" t="s">
        <v>140</v>
      </c>
      <c r="I47" s="32">
        <v>91</v>
      </c>
      <c r="J47" s="32">
        <v>92.5</v>
      </c>
      <c r="K47" s="32">
        <v>183.5</v>
      </c>
      <c r="L47" s="13"/>
      <c r="M47" s="33">
        <f t="shared" si="1"/>
        <v>24.4666666666667</v>
      </c>
      <c r="N47" s="13">
        <f>SUMPRODUCT((E$4:E$8467=E47)*(M$4:M$8467&gt;M47))+1</f>
        <v>6</v>
      </c>
    </row>
    <row r="48" s="3" customFormat="1" ht="31.5" spans="1:14">
      <c r="A48" s="13">
        <v>45</v>
      </c>
      <c r="B48" s="20"/>
      <c r="C48" s="15" t="s">
        <v>117</v>
      </c>
      <c r="D48" s="15" t="s">
        <v>141</v>
      </c>
      <c r="E48" s="38" t="s">
        <v>142</v>
      </c>
      <c r="F48" s="39" t="s">
        <v>20</v>
      </c>
      <c r="G48" s="40" t="s">
        <v>143</v>
      </c>
      <c r="H48" s="41" t="s">
        <v>144</v>
      </c>
      <c r="I48" s="32">
        <v>103.5</v>
      </c>
      <c r="J48" s="32">
        <v>88.5</v>
      </c>
      <c r="K48" s="32">
        <v>192</v>
      </c>
      <c r="L48" s="13"/>
      <c r="M48" s="33">
        <f t="shared" si="1"/>
        <v>25.6</v>
      </c>
      <c r="N48" s="13">
        <f>SUMPRODUCT((E$4:E$8467=E48)*(M$4:M$8467&gt;M48))+1</f>
        <v>1</v>
      </c>
    </row>
    <row r="49" s="3" customFormat="1" ht="31.5" spans="1:14">
      <c r="A49" s="13">
        <v>46</v>
      </c>
      <c r="B49" s="20"/>
      <c r="C49" s="15" t="s">
        <v>117</v>
      </c>
      <c r="D49" s="15" t="s">
        <v>141</v>
      </c>
      <c r="E49" s="38" t="s">
        <v>142</v>
      </c>
      <c r="F49" s="22"/>
      <c r="G49" s="40" t="s">
        <v>145</v>
      </c>
      <c r="H49" s="41" t="s">
        <v>146</v>
      </c>
      <c r="I49" s="32">
        <v>81</v>
      </c>
      <c r="J49" s="32">
        <v>98.5</v>
      </c>
      <c r="K49" s="32">
        <v>179.5</v>
      </c>
      <c r="L49" s="13"/>
      <c r="M49" s="33">
        <f t="shared" si="1"/>
        <v>23.9333333333333</v>
      </c>
      <c r="N49" s="13">
        <f>SUMPRODUCT((E$4:E$8467=E49)*(M$4:M$8467&gt;M49))+1</f>
        <v>2</v>
      </c>
    </row>
    <row r="50" s="3" customFormat="1" ht="31.5" spans="1:14">
      <c r="A50" s="13">
        <v>47</v>
      </c>
      <c r="B50" s="20"/>
      <c r="C50" s="15" t="s">
        <v>117</v>
      </c>
      <c r="D50" s="15" t="s">
        <v>109</v>
      </c>
      <c r="E50" s="38" t="s">
        <v>147</v>
      </c>
      <c r="F50" s="39" t="s">
        <v>20</v>
      </c>
      <c r="G50" s="40" t="s">
        <v>148</v>
      </c>
      <c r="H50" s="41" t="s">
        <v>149</v>
      </c>
      <c r="I50" s="32">
        <v>96</v>
      </c>
      <c r="J50" s="32">
        <v>104</v>
      </c>
      <c r="K50" s="32">
        <v>200</v>
      </c>
      <c r="L50" s="13"/>
      <c r="M50" s="33">
        <f t="shared" si="1"/>
        <v>26.6666666666667</v>
      </c>
      <c r="N50" s="13">
        <f>SUMPRODUCT((E$4:E$8467=E50)*(M$4:M$8467&gt;M50))+1</f>
        <v>1</v>
      </c>
    </row>
    <row r="51" s="3" customFormat="1" ht="31.5" spans="1:14">
      <c r="A51" s="13">
        <v>48</v>
      </c>
      <c r="B51" s="20"/>
      <c r="C51" s="15" t="s">
        <v>117</v>
      </c>
      <c r="D51" s="15" t="s">
        <v>109</v>
      </c>
      <c r="E51" s="38" t="s">
        <v>147</v>
      </c>
      <c r="F51" s="21"/>
      <c r="G51" s="40" t="s">
        <v>150</v>
      </c>
      <c r="H51" s="41" t="s">
        <v>151</v>
      </c>
      <c r="I51" s="32">
        <v>101</v>
      </c>
      <c r="J51" s="32">
        <v>94</v>
      </c>
      <c r="K51" s="32">
        <v>195</v>
      </c>
      <c r="L51" s="13"/>
      <c r="M51" s="33">
        <f t="shared" si="1"/>
        <v>26</v>
      </c>
      <c r="N51" s="13">
        <f>SUMPRODUCT((E$4:E$8467=E51)*(M$4:M$8467&gt;M51))+1</f>
        <v>2</v>
      </c>
    </row>
    <row r="52" s="3" customFormat="1" ht="31.5" spans="1:14">
      <c r="A52" s="13">
        <v>49</v>
      </c>
      <c r="B52" s="23"/>
      <c r="C52" s="15" t="s">
        <v>117</v>
      </c>
      <c r="D52" s="15" t="s">
        <v>109</v>
      </c>
      <c r="E52" s="38" t="s">
        <v>147</v>
      </c>
      <c r="F52" s="22"/>
      <c r="G52" s="40" t="s">
        <v>152</v>
      </c>
      <c r="H52" s="41" t="s">
        <v>153</v>
      </c>
      <c r="I52" s="32">
        <v>94</v>
      </c>
      <c r="J52" s="32">
        <v>88</v>
      </c>
      <c r="K52" s="32">
        <v>182</v>
      </c>
      <c r="L52" s="13"/>
      <c r="M52" s="33">
        <f t="shared" si="1"/>
        <v>24.2666666666667</v>
      </c>
      <c r="N52" s="13">
        <f>SUMPRODUCT((E$4:E$8467=E52)*(M$4:M$8467&gt;M52))+1</f>
        <v>3</v>
      </c>
    </row>
    <row r="53" s="4" customFormat="1" ht="31.5" spans="1:14">
      <c r="A53" s="13">
        <v>50</v>
      </c>
      <c r="B53" s="24" t="s">
        <v>154</v>
      </c>
      <c r="C53" s="25" t="s">
        <v>155</v>
      </c>
      <c r="D53" s="25" t="s">
        <v>156</v>
      </c>
      <c r="E53" s="42" t="s">
        <v>157</v>
      </c>
      <c r="F53" s="43" t="s">
        <v>158</v>
      </c>
      <c r="G53" s="44" t="s">
        <v>159</v>
      </c>
      <c r="H53" s="44" t="s">
        <v>160</v>
      </c>
      <c r="I53" s="34">
        <v>97.5</v>
      </c>
      <c r="J53" s="34">
        <v>105.5</v>
      </c>
      <c r="K53" s="34">
        <v>203</v>
      </c>
      <c r="L53" s="35"/>
      <c r="M53" s="36">
        <v>27.0666666666667</v>
      </c>
      <c r="N53" s="35">
        <v>1</v>
      </c>
    </row>
    <row r="54" s="4" customFormat="1" ht="31.5" spans="1:14">
      <c r="A54" s="13">
        <v>51</v>
      </c>
      <c r="B54" s="28"/>
      <c r="C54" s="25" t="s">
        <v>155</v>
      </c>
      <c r="D54" s="25" t="s">
        <v>156</v>
      </c>
      <c r="E54" s="42" t="s">
        <v>157</v>
      </c>
      <c r="F54" s="29"/>
      <c r="G54" s="44" t="s">
        <v>161</v>
      </c>
      <c r="H54" s="44" t="s">
        <v>162</v>
      </c>
      <c r="I54" s="34">
        <v>85.5</v>
      </c>
      <c r="J54" s="34">
        <v>99</v>
      </c>
      <c r="K54" s="34">
        <v>184.5</v>
      </c>
      <c r="L54" s="35"/>
      <c r="M54" s="36">
        <v>24.6</v>
      </c>
      <c r="N54" s="35">
        <v>2</v>
      </c>
    </row>
    <row r="55" s="4" customFormat="1" ht="31.5" spans="1:14">
      <c r="A55" s="13">
        <v>52</v>
      </c>
      <c r="B55" s="28"/>
      <c r="C55" s="25" t="s">
        <v>155</v>
      </c>
      <c r="D55" s="25" t="s">
        <v>156</v>
      </c>
      <c r="E55" s="42" t="s">
        <v>157</v>
      </c>
      <c r="F55" s="29"/>
      <c r="G55" s="44" t="s">
        <v>163</v>
      </c>
      <c r="H55" s="44" t="s">
        <v>164</v>
      </c>
      <c r="I55" s="34">
        <v>82.5</v>
      </c>
      <c r="J55" s="34">
        <v>99.5</v>
      </c>
      <c r="K55" s="34">
        <v>182</v>
      </c>
      <c r="L55" s="35"/>
      <c r="M55" s="36">
        <v>24.2666666666667</v>
      </c>
      <c r="N55" s="35">
        <v>3</v>
      </c>
    </row>
    <row r="56" s="4" customFormat="1" ht="31.5" spans="1:14">
      <c r="A56" s="13">
        <v>53</v>
      </c>
      <c r="B56" s="28"/>
      <c r="C56" s="25" t="s">
        <v>155</v>
      </c>
      <c r="D56" s="25" t="s">
        <v>156</v>
      </c>
      <c r="E56" s="42" t="s">
        <v>157</v>
      </c>
      <c r="F56" s="29"/>
      <c r="G56" s="44" t="s">
        <v>165</v>
      </c>
      <c r="H56" s="44" t="s">
        <v>166</v>
      </c>
      <c r="I56" s="34">
        <v>90</v>
      </c>
      <c r="J56" s="34">
        <v>87.5</v>
      </c>
      <c r="K56" s="34">
        <v>177.5</v>
      </c>
      <c r="L56" s="35"/>
      <c r="M56" s="36">
        <v>23.6666666666667</v>
      </c>
      <c r="N56" s="35">
        <v>5</v>
      </c>
    </row>
    <row r="57" s="4" customFormat="1" ht="31.5" spans="1:14">
      <c r="A57" s="13">
        <v>54</v>
      </c>
      <c r="B57" s="28"/>
      <c r="C57" s="25" t="s">
        <v>155</v>
      </c>
      <c r="D57" s="25" t="s">
        <v>156</v>
      </c>
      <c r="E57" s="42" t="s">
        <v>157</v>
      </c>
      <c r="F57" s="29"/>
      <c r="G57" s="44" t="s">
        <v>167</v>
      </c>
      <c r="H57" s="44" t="s">
        <v>168</v>
      </c>
      <c r="I57" s="34">
        <v>74.5</v>
      </c>
      <c r="J57" s="34">
        <v>97.5</v>
      </c>
      <c r="K57" s="34">
        <v>172</v>
      </c>
      <c r="L57" s="35"/>
      <c r="M57" s="36">
        <v>22.9333333333333</v>
      </c>
      <c r="N57" s="35">
        <v>6</v>
      </c>
    </row>
    <row r="58" s="4" customFormat="1" ht="31.5" spans="1:14">
      <c r="A58" s="13">
        <v>55</v>
      </c>
      <c r="B58" s="28"/>
      <c r="C58" s="25" t="s">
        <v>155</v>
      </c>
      <c r="D58" s="25" t="s">
        <v>156</v>
      </c>
      <c r="E58" s="42" t="s">
        <v>157</v>
      </c>
      <c r="F58" s="29"/>
      <c r="G58" s="44" t="s">
        <v>169</v>
      </c>
      <c r="H58" s="44" t="s">
        <v>170</v>
      </c>
      <c r="I58" s="34">
        <v>74.5</v>
      </c>
      <c r="J58" s="34">
        <v>89.5</v>
      </c>
      <c r="K58" s="34">
        <v>164</v>
      </c>
      <c r="L58" s="35"/>
      <c r="M58" s="36">
        <v>21.8666666666667</v>
      </c>
      <c r="N58" s="35">
        <v>7</v>
      </c>
    </row>
    <row r="59" s="4" customFormat="1" ht="31.5" spans="1:14">
      <c r="A59" s="13">
        <v>56</v>
      </c>
      <c r="B59" s="28"/>
      <c r="C59" s="25" t="s">
        <v>155</v>
      </c>
      <c r="D59" s="25" t="s">
        <v>156</v>
      </c>
      <c r="E59" s="42" t="s">
        <v>157</v>
      </c>
      <c r="F59" s="29"/>
      <c r="G59" s="44" t="s">
        <v>171</v>
      </c>
      <c r="H59" s="44" t="s">
        <v>172</v>
      </c>
      <c r="I59" s="34">
        <v>70</v>
      </c>
      <c r="J59" s="34">
        <v>87</v>
      </c>
      <c r="K59" s="34">
        <v>157</v>
      </c>
      <c r="L59" s="35"/>
      <c r="M59" s="36">
        <v>20.9333333333333</v>
      </c>
      <c r="N59" s="35">
        <v>8</v>
      </c>
    </row>
    <row r="60" s="4" customFormat="1" ht="31.5" spans="1:14">
      <c r="A60" s="13">
        <v>57</v>
      </c>
      <c r="B60" s="28"/>
      <c r="C60" s="25" t="s">
        <v>155</v>
      </c>
      <c r="D60" s="25" t="s">
        <v>156</v>
      </c>
      <c r="E60" s="42" t="s">
        <v>157</v>
      </c>
      <c r="F60" s="30"/>
      <c r="G60" s="44" t="s">
        <v>173</v>
      </c>
      <c r="H60" s="44" t="s">
        <v>174</v>
      </c>
      <c r="I60" s="34">
        <v>63</v>
      </c>
      <c r="J60" s="34">
        <v>90</v>
      </c>
      <c r="K60" s="34">
        <v>153</v>
      </c>
      <c r="L60" s="35"/>
      <c r="M60" s="36">
        <v>20.4</v>
      </c>
      <c r="N60" s="35">
        <v>9</v>
      </c>
    </row>
    <row r="61" s="4" customFormat="1" ht="31.5" spans="1:14">
      <c r="A61" s="13">
        <v>58</v>
      </c>
      <c r="B61" s="28"/>
      <c r="C61" s="25" t="s">
        <v>155</v>
      </c>
      <c r="D61" s="25" t="s">
        <v>175</v>
      </c>
      <c r="E61" s="42" t="s">
        <v>176</v>
      </c>
      <c r="F61" s="17">
        <v>1</v>
      </c>
      <c r="G61" s="44" t="s">
        <v>177</v>
      </c>
      <c r="H61" s="44" t="s">
        <v>178</v>
      </c>
      <c r="I61" s="34">
        <v>77.5</v>
      </c>
      <c r="J61" s="34">
        <v>103</v>
      </c>
      <c r="K61" s="34">
        <v>180.5</v>
      </c>
      <c r="L61" s="35"/>
      <c r="M61" s="36">
        <v>24.0666666666667</v>
      </c>
      <c r="N61" s="35">
        <v>1</v>
      </c>
    </row>
    <row r="62" s="4" customFormat="1" ht="31.5" spans="1:14">
      <c r="A62" s="13">
        <v>59</v>
      </c>
      <c r="B62" s="28"/>
      <c r="C62" s="25" t="s">
        <v>155</v>
      </c>
      <c r="D62" s="25" t="s">
        <v>175</v>
      </c>
      <c r="E62" s="42" t="s">
        <v>176</v>
      </c>
      <c r="F62" s="21"/>
      <c r="G62" s="44" t="s">
        <v>179</v>
      </c>
      <c r="H62" s="44" t="s">
        <v>180</v>
      </c>
      <c r="I62" s="34">
        <v>86</v>
      </c>
      <c r="J62" s="34">
        <v>91</v>
      </c>
      <c r="K62" s="34">
        <v>177</v>
      </c>
      <c r="L62" s="35"/>
      <c r="M62" s="36">
        <v>23.6</v>
      </c>
      <c r="N62" s="35">
        <v>2</v>
      </c>
    </row>
    <row r="63" s="4" customFormat="1" ht="31.5" spans="1:14">
      <c r="A63" s="13">
        <v>60</v>
      </c>
      <c r="B63" s="28"/>
      <c r="C63" s="25" t="s">
        <v>155</v>
      </c>
      <c r="D63" s="25" t="s">
        <v>175</v>
      </c>
      <c r="E63" s="42" t="s">
        <v>176</v>
      </c>
      <c r="F63" s="22"/>
      <c r="G63" s="44" t="s">
        <v>181</v>
      </c>
      <c r="H63" s="44" t="s">
        <v>182</v>
      </c>
      <c r="I63" s="34">
        <v>87</v>
      </c>
      <c r="J63" s="34">
        <v>82</v>
      </c>
      <c r="K63" s="34">
        <v>169</v>
      </c>
      <c r="L63" s="35"/>
      <c r="M63" s="36">
        <v>22.5333333333333</v>
      </c>
      <c r="N63" s="35">
        <v>3</v>
      </c>
    </row>
    <row r="64" s="4" customFormat="1" ht="31.5" spans="1:14">
      <c r="A64" s="13">
        <v>61</v>
      </c>
      <c r="B64" s="28"/>
      <c r="C64" s="25" t="s">
        <v>155</v>
      </c>
      <c r="D64" s="25" t="s">
        <v>183</v>
      </c>
      <c r="E64" s="42" t="s">
        <v>184</v>
      </c>
      <c r="F64" s="43" t="s">
        <v>20</v>
      </c>
      <c r="G64" s="44" t="s">
        <v>185</v>
      </c>
      <c r="H64" s="44" t="s">
        <v>186</v>
      </c>
      <c r="I64" s="34">
        <v>89.5</v>
      </c>
      <c r="J64" s="34">
        <v>106</v>
      </c>
      <c r="K64" s="34">
        <v>195.5</v>
      </c>
      <c r="L64" s="35"/>
      <c r="M64" s="36">
        <v>26.0666666666667</v>
      </c>
      <c r="N64" s="35">
        <v>1</v>
      </c>
    </row>
    <row r="65" s="4" customFormat="1" ht="31.5" spans="1:14">
      <c r="A65" s="13">
        <v>62</v>
      </c>
      <c r="B65" s="28"/>
      <c r="C65" s="25" t="s">
        <v>155</v>
      </c>
      <c r="D65" s="25" t="s">
        <v>183</v>
      </c>
      <c r="E65" s="42" t="s">
        <v>184</v>
      </c>
      <c r="F65" s="29"/>
      <c r="G65" s="44" t="s">
        <v>187</v>
      </c>
      <c r="H65" s="44" t="s">
        <v>188</v>
      </c>
      <c r="I65" s="34">
        <v>86</v>
      </c>
      <c r="J65" s="34">
        <v>105</v>
      </c>
      <c r="K65" s="34">
        <v>191</v>
      </c>
      <c r="L65" s="35"/>
      <c r="M65" s="36">
        <v>25.4666666666667</v>
      </c>
      <c r="N65" s="35">
        <v>2</v>
      </c>
    </row>
    <row r="66" s="4" customFormat="1" ht="31.5" spans="1:14">
      <c r="A66" s="13">
        <v>63</v>
      </c>
      <c r="B66" s="28"/>
      <c r="C66" s="25" t="s">
        <v>155</v>
      </c>
      <c r="D66" s="25" t="s">
        <v>183</v>
      </c>
      <c r="E66" s="42" t="s">
        <v>184</v>
      </c>
      <c r="F66" s="30"/>
      <c r="G66" s="44" t="s">
        <v>189</v>
      </c>
      <c r="H66" s="44" t="s">
        <v>190</v>
      </c>
      <c r="I66" s="34">
        <v>95</v>
      </c>
      <c r="J66" s="34">
        <v>92.5</v>
      </c>
      <c r="K66" s="34">
        <v>187.5</v>
      </c>
      <c r="L66" s="35"/>
      <c r="M66" s="36">
        <v>25</v>
      </c>
      <c r="N66" s="35">
        <v>3</v>
      </c>
    </row>
    <row r="67" s="4" customFormat="1" ht="31.5" spans="1:14">
      <c r="A67" s="13">
        <v>64</v>
      </c>
      <c r="B67" s="28"/>
      <c r="C67" s="25" t="s">
        <v>155</v>
      </c>
      <c r="D67" s="25" t="s">
        <v>191</v>
      </c>
      <c r="E67" s="42" t="s">
        <v>192</v>
      </c>
      <c r="F67" s="43" t="s">
        <v>20</v>
      </c>
      <c r="G67" s="44" t="s">
        <v>193</v>
      </c>
      <c r="H67" s="44" t="s">
        <v>194</v>
      </c>
      <c r="I67" s="34">
        <v>90</v>
      </c>
      <c r="J67" s="34">
        <v>105.5</v>
      </c>
      <c r="K67" s="34">
        <v>195.5</v>
      </c>
      <c r="L67" s="35"/>
      <c r="M67" s="36">
        <v>26.0666666666667</v>
      </c>
      <c r="N67" s="35">
        <v>1</v>
      </c>
    </row>
    <row r="68" s="4" customFormat="1" ht="31.5" spans="1:14">
      <c r="A68" s="13">
        <v>65</v>
      </c>
      <c r="B68" s="28"/>
      <c r="C68" s="25" t="s">
        <v>155</v>
      </c>
      <c r="D68" s="25" t="s">
        <v>191</v>
      </c>
      <c r="E68" s="42" t="s">
        <v>192</v>
      </c>
      <c r="F68" s="30"/>
      <c r="G68" s="44" t="s">
        <v>195</v>
      </c>
      <c r="H68" s="44" t="s">
        <v>196</v>
      </c>
      <c r="I68" s="34">
        <v>94.5</v>
      </c>
      <c r="J68" s="34">
        <v>91</v>
      </c>
      <c r="K68" s="34">
        <v>185.5</v>
      </c>
      <c r="L68" s="35"/>
      <c r="M68" s="36">
        <v>24.7333333333333</v>
      </c>
      <c r="N68" s="35">
        <v>2</v>
      </c>
    </row>
    <row r="69" s="4" customFormat="1" ht="31.5" spans="1:14">
      <c r="A69" s="13">
        <v>66</v>
      </c>
      <c r="B69" s="28"/>
      <c r="C69" s="25" t="s">
        <v>155</v>
      </c>
      <c r="D69" s="25" t="s">
        <v>197</v>
      </c>
      <c r="E69" s="42" t="s">
        <v>198</v>
      </c>
      <c r="F69" s="43" t="s">
        <v>20</v>
      </c>
      <c r="G69" s="44" t="s">
        <v>199</v>
      </c>
      <c r="H69" s="44" t="s">
        <v>200</v>
      </c>
      <c r="I69" s="34">
        <v>80</v>
      </c>
      <c r="J69" s="34">
        <v>91.5</v>
      </c>
      <c r="K69" s="34">
        <v>171.5</v>
      </c>
      <c r="L69" s="35"/>
      <c r="M69" s="36">
        <v>22.8666666666667</v>
      </c>
      <c r="N69" s="35">
        <v>1</v>
      </c>
    </row>
    <row r="70" s="4" customFormat="1" ht="31.5" spans="1:14">
      <c r="A70" s="13">
        <v>67</v>
      </c>
      <c r="B70" s="37"/>
      <c r="C70" s="25" t="s">
        <v>155</v>
      </c>
      <c r="D70" s="25" t="s">
        <v>197</v>
      </c>
      <c r="E70" s="42" t="s">
        <v>198</v>
      </c>
      <c r="F70" s="30"/>
      <c r="G70" s="44" t="s">
        <v>201</v>
      </c>
      <c r="H70" s="44" t="s">
        <v>202</v>
      </c>
      <c r="I70" s="34">
        <v>78</v>
      </c>
      <c r="J70" s="34">
        <v>88</v>
      </c>
      <c r="K70" s="34">
        <v>166</v>
      </c>
      <c r="L70" s="35"/>
      <c r="M70" s="36">
        <v>22.1333333333333</v>
      </c>
      <c r="N70" s="35">
        <v>2</v>
      </c>
    </row>
  </sheetData>
  <autoFilter ref="B3:N70">
    <extLst/>
  </autoFilter>
  <mergeCells count="24">
    <mergeCell ref="A2:N2"/>
    <mergeCell ref="B4:B52"/>
    <mergeCell ref="B53:B70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5"/>
    <mergeCell ref="F36:F38"/>
    <mergeCell ref="F39:F41"/>
    <mergeCell ref="F42:F47"/>
    <mergeCell ref="F48:F49"/>
    <mergeCell ref="F50:F52"/>
    <mergeCell ref="F53:F60"/>
    <mergeCell ref="F61:F63"/>
    <mergeCell ref="F64:F66"/>
    <mergeCell ref="F67:F68"/>
    <mergeCell ref="F69:F7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Administrator</cp:lastModifiedBy>
  <dcterms:created xsi:type="dcterms:W3CDTF">2022-07-12T02:49:00Z</dcterms:created>
  <dcterms:modified xsi:type="dcterms:W3CDTF">2022-07-15T07:26:09Z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DABEF5CCC2974C2F8F81E7B336014544</vt:lpwstr>
  </property>
  <property fmtid="{D5CDD505-2E9C-101B-9397-08002B2CF9AE}" pid="3" name="KSOProductBuildVer">
    <vt:lpwstr>2052-11.1.0.11830</vt:lpwstr>
  </property>
</Properties>
</file>