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总成绩表" sheetId="1" r:id="rId1"/>
  </sheets>
  <definedNames>
    <definedName name="_xlnm._FilterDatabase" localSheetId="0" hidden="1">总成绩表!$A$2:$Q$179</definedName>
    <definedName name="_xlnm.Print_Titles" localSheetId="0">总成绩表!$2:$2</definedName>
  </definedNames>
  <calcPr calcId="144525"/>
</workbook>
</file>

<file path=xl/sharedStrings.xml><?xml version="1.0" encoding="utf-8"?>
<sst xmlns="http://schemas.openxmlformats.org/spreadsheetml/2006/main" count="1178" uniqueCount="449">
  <si>
    <t>利川市卫健系统2020年专项公开招聘事业单位人员考生面试成绩、总成绩及入围体检人员名单</t>
  </si>
  <si>
    <t>序号</t>
  </si>
  <si>
    <t>姓名</t>
  </si>
  <si>
    <t>性别</t>
  </si>
  <si>
    <t>报考单位</t>
  </si>
  <si>
    <t>报考   岗位</t>
  </si>
  <si>
    <t>岗位   代码</t>
  </si>
  <si>
    <t>准考证号</t>
  </si>
  <si>
    <t>岗位招聘人数</t>
  </si>
  <si>
    <t>笔试总成绩</t>
  </si>
  <si>
    <t>笔试折后成绩</t>
  </si>
  <si>
    <t>面试  成绩</t>
  </si>
  <si>
    <t>面试折后成绩</t>
  </si>
  <si>
    <t>总成绩</t>
  </si>
  <si>
    <t>加试笔试成绩</t>
  </si>
  <si>
    <t>排名</t>
  </si>
  <si>
    <t>是否入围体检</t>
  </si>
  <si>
    <t>备注</t>
  </si>
  <si>
    <t>1</t>
  </si>
  <si>
    <t>王振</t>
  </si>
  <si>
    <t>男</t>
  </si>
  <si>
    <t>利川市疾病预防控制中心</t>
  </si>
  <si>
    <t>医生</t>
  </si>
  <si>
    <t>2012</t>
  </si>
  <si>
    <t>是</t>
  </si>
  <si>
    <t>2</t>
  </si>
  <si>
    <t>谭璐</t>
  </si>
  <si>
    <t>女</t>
  </si>
  <si>
    <t>2013</t>
  </si>
  <si>
    <t>3</t>
  </si>
  <si>
    <t>覃禹翱</t>
  </si>
  <si>
    <t>4</t>
  </si>
  <si>
    <t>张薇</t>
  </si>
  <si>
    <t>5</t>
  </si>
  <si>
    <t>杨鑫</t>
  </si>
  <si>
    <t>2014</t>
  </si>
  <si>
    <t>6</t>
  </si>
  <si>
    <t>肖敏捷</t>
  </si>
  <si>
    <t>7</t>
  </si>
  <si>
    <t>牟锴</t>
  </si>
  <si>
    <t>8</t>
  </si>
  <si>
    <t>杨雪纯</t>
  </si>
  <si>
    <t>2015</t>
  </si>
  <si>
    <t>9</t>
  </si>
  <si>
    <t>杨晓</t>
  </si>
  <si>
    <t>10</t>
  </si>
  <si>
    <t>万芬</t>
  </si>
  <si>
    <t>11</t>
  </si>
  <si>
    <t>牟凌霄</t>
  </si>
  <si>
    <t>12</t>
  </si>
  <si>
    <t>郑俊</t>
  </si>
  <si>
    <t>13</t>
  </si>
  <si>
    <t>伍庆林</t>
  </si>
  <si>
    <t>利川市人民医院</t>
  </si>
  <si>
    <t>2016</t>
  </si>
  <si>
    <t>14</t>
  </si>
  <si>
    <t>吴江</t>
  </si>
  <si>
    <t>缺考</t>
  </si>
  <si>
    <t>15</t>
  </si>
  <si>
    <t>夏鑫</t>
  </si>
  <si>
    <t>16</t>
  </si>
  <si>
    <t>冉程鹏</t>
  </si>
  <si>
    <t>17</t>
  </si>
  <si>
    <t>陈婷</t>
  </si>
  <si>
    <t>2017</t>
  </si>
  <si>
    <t>18</t>
  </si>
  <si>
    <t>牟芬</t>
  </si>
  <si>
    <t>2018</t>
  </si>
  <si>
    <t>19</t>
  </si>
  <si>
    <t>周先攀</t>
  </si>
  <si>
    <t>2019</t>
  </si>
  <si>
    <t>20</t>
  </si>
  <si>
    <t>杨娜</t>
  </si>
  <si>
    <t>21</t>
  </si>
  <si>
    <t>安娇</t>
  </si>
  <si>
    <t>2020</t>
  </si>
  <si>
    <t>22</t>
  </si>
  <si>
    <t>黄亮</t>
  </si>
  <si>
    <t>2021</t>
  </si>
  <si>
    <t>23</t>
  </si>
  <si>
    <t>刘蔚</t>
  </si>
  <si>
    <t>24</t>
  </si>
  <si>
    <t>宋晓东</t>
  </si>
  <si>
    <t>25</t>
  </si>
  <si>
    <t>赵玉娥</t>
  </si>
  <si>
    <t>26</t>
  </si>
  <si>
    <t>杨蓉</t>
  </si>
  <si>
    <t>2022</t>
  </si>
  <si>
    <t>27</t>
  </si>
  <si>
    <t>王相云</t>
  </si>
  <si>
    <t>2023</t>
  </si>
  <si>
    <t>28</t>
  </si>
  <si>
    <t>李艳琼</t>
  </si>
  <si>
    <t>29</t>
  </si>
  <si>
    <t>吴轶</t>
  </si>
  <si>
    <t>2024</t>
  </si>
  <si>
    <t>30</t>
  </si>
  <si>
    <t>牟红媛</t>
  </si>
  <si>
    <t>31</t>
  </si>
  <si>
    <t>吴玲</t>
  </si>
  <si>
    <t>32</t>
  </si>
  <si>
    <t>谭慧</t>
  </si>
  <si>
    <t>2026</t>
  </si>
  <si>
    <t>33</t>
  </si>
  <si>
    <t>方雪娇</t>
  </si>
  <si>
    <t>34</t>
  </si>
  <si>
    <t>蹇芮</t>
  </si>
  <si>
    <t>2027</t>
  </si>
  <si>
    <t>35</t>
  </si>
  <si>
    <t>杨春华</t>
  </si>
  <si>
    <t>36</t>
  </si>
  <si>
    <t>余清源</t>
  </si>
  <si>
    <t>2028</t>
  </si>
  <si>
    <t>37</t>
  </si>
  <si>
    <t>文铖</t>
  </si>
  <si>
    <t>利川市民族中医院</t>
  </si>
  <si>
    <t>2029</t>
  </si>
  <si>
    <t>38</t>
  </si>
  <si>
    <t>覃林</t>
  </si>
  <si>
    <t>39</t>
  </si>
  <si>
    <t>刘松</t>
  </si>
  <si>
    <t>40</t>
  </si>
  <si>
    <t>黄密</t>
  </si>
  <si>
    <t>41</t>
  </si>
  <si>
    <t>张美红</t>
  </si>
  <si>
    <t>42</t>
  </si>
  <si>
    <t>瞿梦娟</t>
  </si>
  <si>
    <t>43</t>
  </si>
  <si>
    <t>王一清</t>
  </si>
  <si>
    <t>44</t>
  </si>
  <si>
    <t>王智勇</t>
  </si>
  <si>
    <t>45</t>
  </si>
  <si>
    <t>杜时宇</t>
  </si>
  <si>
    <t>46</t>
  </si>
  <si>
    <t>刘艳华</t>
  </si>
  <si>
    <t>47</t>
  </si>
  <si>
    <t>牟银艳</t>
  </si>
  <si>
    <t>48</t>
  </si>
  <si>
    <t>谭畅</t>
  </si>
  <si>
    <t>49</t>
  </si>
  <si>
    <t>葛磊</t>
  </si>
  <si>
    <t>50</t>
  </si>
  <si>
    <t>王瑞</t>
  </si>
  <si>
    <t>51</t>
  </si>
  <si>
    <t>唐伟慧</t>
  </si>
  <si>
    <t>52</t>
  </si>
  <si>
    <t>王雪芹</t>
  </si>
  <si>
    <t>2030</t>
  </si>
  <si>
    <t>53</t>
  </si>
  <si>
    <t>冉赟</t>
  </si>
  <si>
    <t>54</t>
  </si>
  <si>
    <t>杨绪杰</t>
  </si>
  <si>
    <t>55</t>
  </si>
  <si>
    <t>喻成</t>
  </si>
  <si>
    <t>56</t>
  </si>
  <si>
    <t>杨令</t>
  </si>
  <si>
    <t>57</t>
  </si>
  <si>
    <t>李鹏</t>
  </si>
  <si>
    <t>58</t>
  </si>
  <si>
    <t>何利娥</t>
  </si>
  <si>
    <t>59</t>
  </si>
  <si>
    <t>李时攀</t>
  </si>
  <si>
    <t>60</t>
  </si>
  <si>
    <t>胡杰伟</t>
  </si>
  <si>
    <t>61</t>
  </si>
  <si>
    <t>谭红</t>
  </si>
  <si>
    <t>62</t>
  </si>
  <si>
    <t>谢明高</t>
  </si>
  <si>
    <t>63</t>
  </si>
  <si>
    <t>黄松</t>
  </si>
  <si>
    <t>64</t>
  </si>
  <si>
    <t>凌嫘</t>
  </si>
  <si>
    <t>2031</t>
  </si>
  <si>
    <t>65</t>
  </si>
  <si>
    <t>黄帅</t>
  </si>
  <si>
    <t>66</t>
  </si>
  <si>
    <t>彭一</t>
  </si>
  <si>
    <t>67</t>
  </si>
  <si>
    <t>白羽</t>
  </si>
  <si>
    <t>68</t>
  </si>
  <si>
    <t>孙晓霞</t>
  </si>
  <si>
    <t>69</t>
  </si>
  <si>
    <t>袁林</t>
  </si>
  <si>
    <t>70</t>
  </si>
  <si>
    <t>覃孟渊</t>
  </si>
  <si>
    <t>2032</t>
  </si>
  <si>
    <t>71</t>
  </si>
  <si>
    <t>向莉</t>
  </si>
  <si>
    <t>72</t>
  </si>
  <si>
    <t>甘泉</t>
  </si>
  <si>
    <t>73</t>
  </si>
  <si>
    <t>钟婷</t>
  </si>
  <si>
    <t>利川市民族妇幼保健院</t>
  </si>
  <si>
    <t>2033</t>
  </si>
  <si>
    <t>74</t>
  </si>
  <si>
    <t>秦延</t>
  </si>
  <si>
    <t>75</t>
  </si>
  <si>
    <t>陈桂龙</t>
  </si>
  <si>
    <t>76</t>
  </si>
  <si>
    <t>江雪</t>
  </si>
  <si>
    <t>利川市妇幼保健院</t>
  </si>
  <si>
    <t>77</t>
  </si>
  <si>
    <t>陈婵</t>
  </si>
  <si>
    <t>78</t>
  </si>
  <si>
    <t>陈诗</t>
  </si>
  <si>
    <t>79</t>
  </si>
  <si>
    <t>何铃钰</t>
  </si>
  <si>
    <t>2034</t>
  </si>
  <si>
    <t>80</t>
  </si>
  <si>
    <t>吴海霞</t>
  </si>
  <si>
    <t>81</t>
  </si>
  <si>
    <t>王列慧</t>
  </si>
  <si>
    <t>82</t>
  </si>
  <si>
    <t>黄秀娟</t>
  </si>
  <si>
    <t>83</t>
  </si>
  <si>
    <t>牟婕</t>
  </si>
  <si>
    <t>84</t>
  </si>
  <si>
    <t>侯建霞</t>
  </si>
  <si>
    <t>2035</t>
  </si>
  <si>
    <t>85</t>
  </si>
  <si>
    <t>欧龙飞</t>
  </si>
  <si>
    <t>86</t>
  </si>
  <si>
    <t>张利蓉</t>
  </si>
  <si>
    <t>87</t>
  </si>
  <si>
    <t>周爱华</t>
  </si>
  <si>
    <t>利川市精神病医院</t>
  </si>
  <si>
    <t>2036</t>
  </si>
  <si>
    <t>88</t>
  </si>
  <si>
    <t>李敏</t>
  </si>
  <si>
    <t>89</t>
  </si>
  <si>
    <t>王娟</t>
  </si>
  <si>
    <t>90</t>
  </si>
  <si>
    <t>蔡杰</t>
  </si>
  <si>
    <t>91</t>
  </si>
  <si>
    <t>覃露</t>
  </si>
  <si>
    <t>92</t>
  </si>
  <si>
    <t>庄望</t>
  </si>
  <si>
    <t>93</t>
  </si>
  <si>
    <t>李煜</t>
  </si>
  <si>
    <t>2037</t>
  </si>
  <si>
    <t>94</t>
  </si>
  <si>
    <t>华毅</t>
  </si>
  <si>
    <t>95</t>
  </si>
  <si>
    <t>吴丹</t>
  </si>
  <si>
    <t>96</t>
  </si>
  <si>
    <t>胡权</t>
  </si>
  <si>
    <t>97</t>
  </si>
  <si>
    <t>冉毅</t>
  </si>
  <si>
    <t>98</t>
  </si>
  <si>
    <t>李炼</t>
  </si>
  <si>
    <t>99</t>
  </si>
  <si>
    <t>陈果</t>
  </si>
  <si>
    <t>2038</t>
  </si>
  <si>
    <t>100</t>
  </si>
  <si>
    <t>向桂荣</t>
  </si>
  <si>
    <t>101</t>
  </si>
  <si>
    <t>吴昀云</t>
  </si>
  <si>
    <t>102</t>
  </si>
  <si>
    <t>江利丽</t>
  </si>
  <si>
    <t>2039</t>
  </si>
  <si>
    <t>103</t>
  </si>
  <si>
    <t>孙滔</t>
  </si>
  <si>
    <t>104</t>
  </si>
  <si>
    <t>李能竟</t>
  </si>
  <si>
    <t>105</t>
  </si>
  <si>
    <t>邹蓉</t>
  </si>
  <si>
    <t>2040</t>
  </si>
  <si>
    <t>106</t>
  </si>
  <si>
    <t>郭蔓</t>
  </si>
  <si>
    <t>107</t>
  </si>
  <si>
    <t>姚华</t>
  </si>
  <si>
    <t>108</t>
  </si>
  <si>
    <t>覃豪</t>
  </si>
  <si>
    <t>109</t>
  </si>
  <si>
    <t>李刁</t>
  </si>
  <si>
    <t>110</t>
  </si>
  <si>
    <t>钟维</t>
  </si>
  <si>
    <t>111</t>
  </si>
  <si>
    <t>瞿翟</t>
  </si>
  <si>
    <t>利川市都亭街道办事处社区卫生服务中心</t>
  </si>
  <si>
    <t>2041</t>
  </si>
  <si>
    <t>112</t>
  </si>
  <si>
    <t>廖琳玲</t>
  </si>
  <si>
    <t>113</t>
  </si>
  <si>
    <t>何钗</t>
  </si>
  <si>
    <t>114</t>
  </si>
  <si>
    <t>甘永仁</t>
  </si>
  <si>
    <t>115</t>
  </si>
  <si>
    <t>廖徐波</t>
  </si>
  <si>
    <t>116</t>
  </si>
  <si>
    <t>肖双</t>
  </si>
  <si>
    <t>117</t>
  </si>
  <si>
    <t>黄中生</t>
  </si>
  <si>
    <t>2042</t>
  </si>
  <si>
    <t>118</t>
  </si>
  <si>
    <t>李刻风</t>
  </si>
  <si>
    <t>119</t>
  </si>
  <si>
    <t>姚来</t>
  </si>
  <si>
    <t>2043</t>
  </si>
  <si>
    <t>120</t>
  </si>
  <si>
    <t>李银燕</t>
  </si>
  <si>
    <t>121</t>
  </si>
  <si>
    <t>邓恩利</t>
  </si>
  <si>
    <t>122</t>
  </si>
  <si>
    <t>黄龙华</t>
  </si>
  <si>
    <t>123</t>
  </si>
  <si>
    <t>张秀</t>
  </si>
  <si>
    <t>利川市柏杨坝镇中心卫生院</t>
  </si>
  <si>
    <t>2044</t>
  </si>
  <si>
    <t>124</t>
  </si>
  <si>
    <t>陈美岑</t>
  </si>
  <si>
    <t>125</t>
  </si>
  <si>
    <t>黄玉霞</t>
  </si>
  <si>
    <t>126</t>
  </si>
  <si>
    <t>孙攀</t>
  </si>
  <si>
    <t>2045</t>
  </si>
  <si>
    <t>127</t>
  </si>
  <si>
    <t>邓燕飞</t>
  </si>
  <si>
    <t>128</t>
  </si>
  <si>
    <t>简涛</t>
  </si>
  <si>
    <t>129</t>
  </si>
  <si>
    <t>张敏</t>
  </si>
  <si>
    <t>130</t>
  </si>
  <si>
    <t>王琴</t>
  </si>
  <si>
    <t>131</t>
  </si>
  <si>
    <t>王怀琼</t>
  </si>
  <si>
    <t>132</t>
  </si>
  <si>
    <t>胡芳</t>
  </si>
  <si>
    <t>2046</t>
  </si>
  <si>
    <t>133</t>
  </si>
  <si>
    <t>余雅霜</t>
  </si>
  <si>
    <t>134</t>
  </si>
  <si>
    <t>郭沙利</t>
  </si>
  <si>
    <t>135</t>
  </si>
  <si>
    <t>黄健</t>
  </si>
  <si>
    <t>利川市建南镇卫生院</t>
  </si>
  <si>
    <t>2047</t>
  </si>
  <si>
    <t>136</t>
  </si>
  <si>
    <t>蒲娟</t>
  </si>
  <si>
    <t>137</t>
  </si>
  <si>
    <t>杨娇</t>
  </si>
  <si>
    <t>2048</t>
  </si>
  <si>
    <t>138</t>
  </si>
  <si>
    <t>刘洁</t>
  </si>
  <si>
    <t>2049</t>
  </si>
  <si>
    <t>139</t>
  </si>
  <si>
    <t>张莉</t>
  </si>
  <si>
    <t>2050</t>
  </si>
  <si>
    <t>140</t>
  </si>
  <si>
    <t>谭洁</t>
  </si>
  <si>
    <t>141</t>
  </si>
  <si>
    <t>段玥</t>
  </si>
  <si>
    <t>2052</t>
  </si>
  <si>
    <t>142</t>
  </si>
  <si>
    <t>张恒祥</t>
  </si>
  <si>
    <t>143</t>
  </si>
  <si>
    <t>王维</t>
  </si>
  <si>
    <t>144</t>
  </si>
  <si>
    <t>邓小琴</t>
  </si>
  <si>
    <t>利川市凉雾乡卫生院</t>
  </si>
  <si>
    <t>2053</t>
  </si>
  <si>
    <t>145</t>
  </si>
  <si>
    <t>苟涛</t>
  </si>
  <si>
    <t>146</t>
  </si>
  <si>
    <t>田艳</t>
  </si>
  <si>
    <t>147</t>
  </si>
  <si>
    <t>李娇</t>
  </si>
  <si>
    <t>148</t>
  </si>
  <si>
    <t>杜洁</t>
  </si>
  <si>
    <t>利川市毛坝镇中心卫生院</t>
  </si>
  <si>
    <t>2054</t>
  </si>
  <si>
    <t>149</t>
  </si>
  <si>
    <t>付之义</t>
  </si>
  <si>
    <t>利川市谋道镇中心卫生院</t>
  </si>
  <si>
    <t>150</t>
  </si>
  <si>
    <t>彭富</t>
  </si>
  <si>
    <t>151</t>
  </si>
  <si>
    <t>谭惠</t>
  </si>
  <si>
    <t>2058</t>
  </si>
  <si>
    <t>152</t>
  </si>
  <si>
    <t>陈贝</t>
  </si>
  <si>
    <t>利川市南坪乡卫生院</t>
  </si>
  <si>
    <t>2059</t>
  </si>
  <si>
    <t>153</t>
  </si>
  <si>
    <t>邓开顺</t>
  </si>
  <si>
    <t>154</t>
  </si>
  <si>
    <t>周柳</t>
  </si>
  <si>
    <t>利川市沙溪乡卫生院</t>
  </si>
  <si>
    <t>2061</t>
  </si>
  <si>
    <t>155</t>
  </si>
  <si>
    <t>156</t>
  </si>
  <si>
    <t>王杏</t>
  </si>
  <si>
    <t>157</t>
  </si>
  <si>
    <t>戴建行</t>
  </si>
  <si>
    <t>利川市团堡镇卫生院</t>
  </si>
  <si>
    <t>2062</t>
  </si>
  <si>
    <t>158</t>
  </si>
  <si>
    <t>向俊儒</t>
  </si>
  <si>
    <t>159</t>
  </si>
  <si>
    <t>沈庆华</t>
  </si>
  <si>
    <t>160</t>
  </si>
  <si>
    <t>尹鹏程</t>
  </si>
  <si>
    <t>161</t>
  </si>
  <si>
    <t>吴晓燕</t>
  </si>
  <si>
    <t>162</t>
  </si>
  <si>
    <t>刘碧华</t>
  </si>
  <si>
    <t>利川市汪营镇中心卫生院</t>
  </si>
  <si>
    <t>2063</t>
  </si>
  <si>
    <t>163</t>
  </si>
  <si>
    <t>刘欢</t>
  </si>
  <si>
    <t>2064</t>
  </si>
  <si>
    <t>164</t>
  </si>
  <si>
    <t>赵凯妮</t>
  </si>
  <si>
    <t>利川市文斗乡卫生院</t>
  </si>
  <si>
    <t>2065</t>
  </si>
  <si>
    <t>165</t>
  </si>
  <si>
    <t>李邦翥</t>
  </si>
  <si>
    <t>2066</t>
  </si>
  <si>
    <t>166</t>
  </si>
  <si>
    <t>李小平</t>
  </si>
  <si>
    <t>2067</t>
  </si>
  <si>
    <t>167</t>
  </si>
  <si>
    <t>邵梦雪</t>
  </si>
  <si>
    <t>168</t>
  </si>
  <si>
    <t>杨洪</t>
  </si>
  <si>
    <t>169</t>
  </si>
  <si>
    <t>余胜</t>
  </si>
  <si>
    <t>2068</t>
  </si>
  <si>
    <t>170</t>
  </si>
  <si>
    <t>涂正豪</t>
  </si>
  <si>
    <t>171</t>
  </si>
  <si>
    <t>陈臻</t>
  </si>
  <si>
    <t>利川市元堡乡卫生院</t>
  </si>
  <si>
    <t>2069</t>
  </si>
  <si>
    <t>172</t>
  </si>
  <si>
    <t>舒中举</t>
  </si>
  <si>
    <t>利川市忠路镇中心卫生院</t>
  </si>
  <si>
    <t>2071</t>
  </si>
  <si>
    <t>173</t>
  </si>
  <si>
    <t>向美好</t>
  </si>
  <si>
    <t>174</t>
  </si>
  <si>
    <t>冉凤节</t>
  </si>
  <si>
    <t>175</t>
  </si>
  <si>
    <t>罗郑团</t>
  </si>
  <si>
    <t>2072</t>
  </si>
  <si>
    <t>176</t>
  </si>
  <si>
    <t>向伟华</t>
  </si>
  <si>
    <t>177</t>
  </si>
  <si>
    <t>瞿珊</t>
  </si>
</sst>
</file>

<file path=xl/styles.xml><?xml version="1.0" encoding="utf-8"?>
<styleSheet xmlns="http://schemas.openxmlformats.org/spreadsheetml/2006/main">
  <numFmts count="7">
    <numFmt numFmtId="176" formatCode="0.000_ "/>
    <numFmt numFmtId="177" formatCode="0.00_);[Red]\(0.00\)"/>
    <numFmt numFmtId="178" formatCode="0_);[Red]\(0\)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55"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2"/>
      <color indexed="57"/>
      <name val="宋体"/>
      <charset val="134"/>
    </font>
    <font>
      <b/>
      <sz val="10"/>
      <name val="宋体"/>
      <charset val="134"/>
    </font>
    <font>
      <b/>
      <sz val="11"/>
      <color indexed="9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63"/>
      <name val="宋体"/>
      <charset val="134"/>
    </font>
    <font>
      <sz val="11"/>
      <color theme="0"/>
      <name val="宋体"/>
      <charset val="0"/>
      <scheme val="minor"/>
    </font>
    <font>
      <sz val="11"/>
      <color indexed="52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16"/>
      <name val="宋体"/>
      <charset val="134"/>
    </font>
    <font>
      <b/>
      <sz val="11"/>
      <color indexed="5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indexed="56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indexed="54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indexed="6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indexed="54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53"/>
      <name val="宋体"/>
      <charset val="134"/>
    </font>
    <font>
      <b/>
      <sz val="11"/>
      <color indexed="53"/>
      <name val="宋体"/>
      <charset val="134"/>
    </font>
    <font>
      <b/>
      <sz val="15"/>
      <color indexed="54"/>
      <name val="宋体"/>
      <charset val="134"/>
    </font>
    <font>
      <sz val="11"/>
      <color indexed="60"/>
      <name val="宋体"/>
      <charset val="134"/>
    </font>
    <font>
      <sz val="10"/>
      <color indexed="8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b/>
      <sz val="13"/>
      <color indexed="54"/>
      <name val="宋体"/>
      <charset val="134"/>
    </font>
    <font>
      <sz val="11"/>
      <name val="宋体"/>
      <charset val="134"/>
    </font>
    <font>
      <sz val="11"/>
      <color indexed="19"/>
      <name val="宋体"/>
      <charset val="134"/>
    </font>
  </fonts>
  <fills count="5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</borders>
  <cellStyleXfs count="448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5" fillId="0" borderId="5" applyProtection="0">
      <alignment vertical="center"/>
    </xf>
    <xf numFmtId="0" fontId="11" fillId="11" borderId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8" borderId="4" applyProtection="0">
      <alignment vertical="center"/>
    </xf>
    <xf numFmtId="0" fontId="21" fillId="18" borderId="7" applyNumberFormat="0" applyAlignment="0" applyProtection="0">
      <alignment vertical="center"/>
    </xf>
    <xf numFmtId="0" fontId="9" fillId="5" borderId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8" borderId="8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5" borderId="0" applyProtection="0">
      <alignment vertical="center"/>
    </xf>
    <xf numFmtId="0" fontId="9" fillId="14" borderId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16" borderId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6" borderId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0" fillId="0" borderId="0">
      <alignment vertical="center"/>
    </xf>
    <xf numFmtId="0" fontId="9" fillId="26" borderId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27" borderId="0" applyProtection="0">
      <alignment vertical="center"/>
    </xf>
    <xf numFmtId="0" fontId="11" fillId="0" borderId="0" applyProtection="0">
      <alignment vertical="center"/>
    </xf>
    <xf numFmtId="0" fontId="9" fillId="26" borderId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1" fillId="28" borderId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11" fillId="0" borderId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42" fillId="19" borderId="15" applyNumberFormat="0" applyAlignment="0" applyProtection="0">
      <alignment vertical="center"/>
    </xf>
    <xf numFmtId="0" fontId="11" fillId="31" borderId="0" applyProtection="0">
      <alignment vertical="center"/>
    </xf>
    <xf numFmtId="0" fontId="22" fillId="19" borderId="7" applyNumberFormat="0" applyAlignment="0" applyProtection="0">
      <alignment vertical="center"/>
    </xf>
    <xf numFmtId="0" fontId="24" fillId="8" borderId="8" applyProtection="0">
      <alignment vertical="center"/>
    </xf>
    <xf numFmtId="0" fontId="11" fillId="6" borderId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33" fillId="32" borderId="10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8" fillId="2" borderId="2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1" fillId="23" borderId="9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9" fillId="30" borderId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13" fillId="8" borderId="4" applyProtection="0">
      <alignment vertical="center"/>
    </xf>
    <xf numFmtId="0" fontId="11" fillId="29" borderId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8" fillId="2" borderId="2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5" fillId="0" borderId="5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7" fillId="0" borderId="6" applyProtection="0">
      <alignment vertical="center"/>
    </xf>
    <xf numFmtId="0" fontId="11" fillId="6" borderId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3" fillId="8" borderId="4" applyProtection="0">
      <alignment vertical="center"/>
    </xf>
    <xf numFmtId="0" fontId="44" fillId="0" borderId="5" applyNumberFormat="0" applyFill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1" fillId="6" borderId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3" fillId="46" borderId="4" applyNumberFormat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24" fillId="8" borderId="8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45" fillId="46" borderId="8" applyNumberFormat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47" fillId="53" borderId="0" applyProtection="0">
      <alignment vertical="center"/>
    </xf>
    <xf numFmtId="0" fontId="11" fillId="29" borderId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8" borderId="4" applyProtection="0">
      <alignment vertical="center"/>
    </xf>
    <xf numFmtId="0" fontId="44" fillId="0" borderId="5" applyNumberFormat="0" applyFill="0" applyAlignment="0" applyProtection="0">
      <alignment vertical="center"/>
    </xf>
    <xf numFmtId="0" fontId="11" fillId="16" borderId="0" applyProtection="0">
      <alignment vertical="center"/>
    </xf>
    <xf numFmtId="0" fontId="11" fillId="26" borderId="0" applyProtection="0">
      <alignment vertical="center"/>
    </xf>
    <xf numFmtId="0" fontId="11" fillId="11" borderId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0" borderId="5" applyProtection="0">
      <alignment vertical="center"/>
    </xf>
    <xf numFmtId="0" fontId="11" fillId="11" borderId="0" applyProtection="0">
      <alignment vertical="center"/>
    </xf>
    <xf numFmtId="0" fontId="11" fillId="11" borderId="0" applyProtection="0">
      <alignment vertical="center"/>
    </xf>
    <xf numFmtId="0" fontId="11" fillId="11" borderId="0" applyProtection="0">
      <alignment vertical="center"/>
    </xf>
    <xf numFmtId="0" fontId="24" fillId="8" borderId="8" applyProtection="0">
      <alignment vertical="center"/>
    </xf>
    <xf numFmtId="0" fontId="11" fillId="31" borderId="0" applyProtection="0">
      <alignment vertical="center"/>
    </xf>
    <xf numFmtId="0" fontId="11" fillId="11" borderId="0" applyProtection="0">
      <alignment vertical="center"/>
    </xf>
    <xf numFmtId="0" fontId="11" fillId="16" borderId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8" borderId="4" applyProtection="0">
      <alignment vertical="center"/>
    </xf>
    <xf numFmtId="0" fontId="44" fillId="0" borderId="5" applyNumberFormat="0" applyFill="0" applyAlignment="0" applyProtection="0">
      <alignment vertical="center"/>
    </xf>
    <xf numFmtId="0" fontId="11" fillId="16" borderId="0" applyProtection="0">
      <alignment vertical="center"/>
    </xf>
    <xf numFmtId="0" fontId="11" fillId="16" borderId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8" borderId="4" applyProtection="0">
      <alignment vertical="center"/>
    </xf>
    <xf numFmtId="0" fontId="11" fillId="29" borderId="0" applyProtection="0">
      <alignment vertical="center"/>
    </xf>
    <xf numFmtId="0" fontId="11" fillId="29" borderId="0" applyProtection="0">
      <alignment vertical="center"/>
    </xf>
    <xf numFmtId="0" fontId="11" fillId="29" borderId="0" applyProtection="0">
      <alignment vertical="center"/>
    </xf>
    <xf numFmtId="0" fontId="47" fillId="53" borderId="0" applyProtection="0">
      <alignment vertical="center"/>
    </xf>
    <xf numFmtId="0" fontId="11" fillId="29" borderId="0" applyProtection="0">
      <alignment vertical="center"/>
    </xf>
    <xf numFmtId="0" fontId="9" fillId="56" borderId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9" fillId="56" borderId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9" fillId="56" borderId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3" fillId="46" borderId="4" applyNumberFormat="0" applyAlignment="0" applyProtection="0">
      <alignment vertical="center"/>
    </xf>
    <xf numFmtId="0" fontId="10" fillId="0" borderId="0">
      <alignment vertical="center"/>
    </xf>
    <xf numFmtId="0" fontId="11" fillId="6" borderId="0" applyProtection="0">
      <alignment vertical="center"/>
    </xf>
    <xf numFmtId="0" fontId="0" fillId="0" borderId="0" applyProtection="0"/>
    <xf numFmtId="0" fontId="11" fillId="6" borderId="0" applyProtection="0">
      <alignment vertical="center"/>
    </xf>
    <xf numFmtId="0" fontId="34" fillId="22" borderId="8" applyNumberFormat="0" applyAlignment="0" applyProtection="0">
      <alignment vertical="center"/>
    </xf>
    <xf numFmtId="0" fontId="10" fillId="0" borderId="0">
      <alignment vertical="center"/>
    </xf>
    <xf numFmtId="0" fontId="11" fillId="6" borderId="0" applyProtection="0">
      <alignment vertical="center"/>
    </xf>
    <xf numFmtId="0" fontId="13" fillId="46" borderId="4" applyNumberFormat="0" applyAlignment="0" applyProtection="0">
      <alignment vertical="center"/>
    </xf>
    <xf numFmtId="0" fontId="0" fillId="0" borderId="0" applyProtection="0"/>
    <xf numFmtId="0" fontId="11" fillId="6" borderId="0" applyProtection="0">
      <alignment vertical="center"/>
    </xf>
    <xf numFmtId="0" fontId="0" fillId="0" borderId="0" applyProtection="0"/>
    <xf numFmtId="0" fontId="11" fillId="6" borderId="0" applyProtection="0">
      <alignment vertical="center"/>
    </xf>
    <xf numFmtId="0" fontId="0" fillId="0" borderId="0" applyProtection="0"/>
    <xf numFmtId="0" fontId="11" fillId="6" borderId="0" applyProtection="0">
      <alignment vertical="center"/>
    </xf>
    <xf numFmtId="0" fontId="10" fillId="0" borderId="0" applyBorder="0">
      <alignment vertical="center"/>
    </xf>
    <xf numFmtId="0" fontId="9" fillId="26" borderId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0" borderId="0" applyBorder="0">
      <alignment vertical="center"/>
    </xf>
    <xf numFmtId="0" fontId="9" fillId="26" borderId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Protection="0">
      <alignment vertical="center"/>
    </xf>
    <xf numFmtId="0" fontId="11" fillId="28" borderId="0" applyProtection="0">
      <alignment vertical="center"/>
    </xf>
    <xf numFmtId="0" fontId="11" fillId="28" borderId="0" applyProtection="0">
      <alignment vertical="center"/>
    </xf>
    <xf numFmtId="0" fontId="11" fillId="28" borderId="0" applyProtection="0">
      <alignment vertical="center"/>
    </xf>
    <xf numFmtId="0" fontId="11" fillId="28" borderId="0" applyProtection="0">
      <alignment vertical="center"/>
    </xf>
    <xf numFmtId="0" fontId="9" fillId="31" borderId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5" borderId="0" applyProtection="0">
      <alignment vertical="center"/>
    </xf>
    <xf numFmtId="0" fontId="9" fillId="31" borderId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31" borderId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2" borderId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11" fillId="22" borderId="0" applyProtection="0">
      <alignment vertical="center"/>
    </xf>
    <xf numFmtId="0" fontId="11" fillId="22" borderId="0" applyProtection="0">
      <alignment vertical="center"/>
    </xf>
    <xf numFmtId="0" fontId="11" fillId="22" borderId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2" borderId="0" applyProtection="0">
      <alignment vertical="center"/>
    </xf>
    <xf numFmtId="0" fontId="11" fillId="22" borderId="0" applyProtection="0">
      <alignment vertical="center"/>
    </xf>
    <xf numFmtId="0" fontId="9" fillId="30" borderId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57" borderId="0" applyProtection="0">
      <alignment vertical="center"/>
    </xf>
    <xf numFmtId="0" fontId="9" fillId="30" borderId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9" borderId="0" applyProtection="0">
      <alignment vertical="center"/>
    </xf>
    <xf numFmtId="0" fontId="11" fillId="9" borderId="0" applyProtection="0">
      <alignment vertical="center"/>
    </xf>
    <xf numFmtId="0" fontId="11" fillId="9" borderId="0" applyProtection="0">
      <alignment vertical="center"/>
    </xf>
    <xf numFmtId="0" fontId="11" fillId="9" borderId="0" applyProtection="0">
      <alignment vertical="center"/>
    </xf>
    <xf numFmtId="0" fontId="11" fillId="9" borderId="0" applyProtection="0">
      <alignment vertical="center"/>
    </xf>
    <xf numFmtId="0" fontId="11" fillId="9" borderId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1" fillId="0" borderId="0" applyProtection="0">
      <alignment vertical="center"/>
    </xf>
    <xf numFmtId="0" fontId="11" fillId="26" borderId="0" applyProtection="0">
      <alignment vertical="center"/>
    </xf>
    <xf numFmtId="0" fontId="11" fillId="26" borderId="0" applyProtection="0">
      <alignment vertical="center"/>
    </xf>
    <xf numFmtId="0" fontId="11" fillId="26" borderId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26" borderId="0" applyProtection="0">
      <alignment vertical="center"/>
    </xf>
    <xf numFmtId="0" fontId="11" fillId="26" borderId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16" borderId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1" borderId="0" applyProtection="0">
      <alignment vertical="center"/>
    </xf>
    <xf numFmtId="0" fontId="11" fillId="31" borderId="0" applyProtection="0">
      <alignment vertical="center"/>
    </xf>
    <xf numFmtId="0" fontId="24" fillId="8" borderId="8" applyProtection="0">
      <alignment vertical="center"/>
    </xf>
    <xf numFmtId="0" fontId="11" fillId="31" borderId="0" applyProtection="0">
      <alignment vertical="center"/>
    </xf>
    <xf numFmtId="0" fontId="11" fillId="31" borderId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2" borderId="2" applyProtection="0">
      <alignment vertical="center"/>
    </xf>
    <xf numFmtId="0" fontId="17" fillId="0" borderId="6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6" borderId="0" applyProtection="0">
      <alignment vertical="center"/>
    </xf>
    <xf numFmtId="0" fontId="8" fillId="2" borderId="2" applyProtection="0">
      <alignment vertical="center"/>
    </xf>
    <xf numFmtId="0" fontId="11" fillId="6" borderId="0" applyProtection="0">
      <alignment vertical="center"/>
    </xf>
    <xf numFmtId="0" fontId="24" fillId="8" borderId="8" applyProtection="0">
      <alignment vertical="center"/>
    </xf>
    <xf numFmtId="0" fontId="11" fillId="6" borderId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45" fillId="46" borderId="8" applyNumberFormat="0" applyAlignment="0" applyProtection="0">
      <alignment vertical="center"/>
    </xf>
    <xf numFmtId="0" fontId="51" fillId="29" borderId="0" applyProtection="0">
      <alignment vertical="center"/>
    </xf>
    <xf numFmtId="0" fontId="11" fillId="9" borderId="0" applyProtection="0">
      <alignment vertical="center"/>
    </xf>
    <xf numFmtId="0" fontId="9" fillId="30" borderId="0" applyProtection="0">
      <alignment vertical="center"/>
    </xf>
    <xf numFmtId="0" fontId="11" fillId="9" borderId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9" borderId="0" applyProtection="0">
      <alignment vertical="center"/>
    </xf>
    <xf numFmtId="0" fontId="45" fillId="46" borderId="8" applyNumberFormat="0" applyAlignment="0" applyProtection="0">
      <alignment vertical="center"/>
    </xf>
    <xf numFmtId="0" fontId="11" fillId="9" borderId="0" applyProtection="0">
      <alignment vertical="center"/>
    </xf>
    <xf numFmtId="0" fontId="9" fillId="25" borderId="0" applyProtection="0">
      <alignment vertical="center"/>
    </xf>
    <xf numFmtId="0" fontId="11" fillId="9" borderId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9" borderId="0" applyProtection="0">
      <alignment vertical="center"/>
    </xf>
    <xf numFmtId="0" fontId="9" fillId="14" borderId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7" fillId="53" borderId="0" applyProtection="0">
      <alignment vertical="center"/>
    </xf>
    <xf numFmtId="0" fontId="51" fillId="29" borderId="0" applyProtection="0">
      <alignment vertical="center"/>
    </xf>
    <xf numFmtId="0" fontId="11" fillId="3" borderId="0" applyProtection="0">
      <alignment vertical="center"/>
    </xf>
    <xf numFmtId="0" fontId="11" fillId="3" borderId="0" applyProtection="0">
      <alignment vertical="center"/>
    </xf>
    <xf numFmtId="0" fontId="11" fillId="3" borderId="0" applyProtection="0">
      <alignment vertical="center"/>
    </xf>
    <xf numFmtId="0" fontId="47" fillId="53" borderId="0" applyProtection="0">
      <alignment vertical="center"/>
    </xf>
    <xf numFmtId="0" fontId="9" fillId="57" borderId="0" applyProtection="0">
      <alignment vertical="center"/>
    </xf>
    <xf numFmtId="0" fontId="11" fillId="3" borderId="0" applyProtection="0">
      <alignment vertical="center"/>
    </xf>
    <xf numFmtId="0" fontId="31" fillId="0" borderId="0" applyProtection="0">
      <alignment vertical="center"/>
    </xf>
    <xf numFmtId="0" fontId="11" fillId="3" borderId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3" borderId="0" applyProtection="0">
      <alignment vertical="center"/>
    </xf>
    <xf numFmtId="0" fontId="49" fillId="0" borderId="18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56" borderId="0" applyProtection="0">
      <alignment vertical="center"/>
    </xf>
    <xf numFmtId="0" fontId="9" fillId="56" borderId="0" applyProtection="0">
      <alignment vertical="center"/>
    </xf>
    <xf numFmtId="0" fontId="9" fillId="56" borderId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2" fillId="0" borderId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23" borderId="9" applyProtection="0">
      <alignment vertical="center"/>
    </xf>
    <xf numFmtId="0" fontId="9" fillId="27" borderId="0" applyProtection="0">
      <alignment vertical="center"/>
    </xf>
    <xf numFmtId="0" fontId="0" fillId="0" borderId="0">
      <alignment vertical="center"/>
    </xf>
    <xf numFmtId="0" fontId="9" fillId="26" borderId="0" applyProtection="0">
      <alignment vertical="center"/>
    </xf>
    <xf numFmtId="0" fontId="11" fillId="23" borderId="9" applyProtection="0">
      <alignment vertical="center"/>
    </xf>
    <xf numFmtId="0" fontId="0" fillId="0" borderId="0">
      <alignment vertical="center"/>
    </xf>
    <xf numFmtId="0" fontId="9" fillId="26" borderId="0" applyProtection="0">
      <alignment vertical="center"/>
    </xf>
    <xf numFmtId="0" fontId="11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9" fillId="31" borderId="0" applyProtection="0">
      <alignment vertical="center"/>
    </xf>
    <xf numFmtId="0" fontId="9" fillId="5" borderId="0" applyProtection="0">
      <alignment vertical="center"/>
    </xf>
    <xf numFmtId="0" fontId="9" fillId="31" borderId="0" applyProtection="0">
      <alignment vertical="center"/>
    </xf>
    <xf numFmtId="0" fontId="9" fillId="31" borderId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7" borderId="0" applyProtection="0">
      <alignment vertical="center"/>
    </xf>
    <xf numFmtId="0" fontId="9" fillId="30" borderId="0" applyProtection="0">
      <alignment vertical="center"/>
    </xf>
    <xf numFmtId="0" fontId="9" fillId="30" borderId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5" borderId="0" applyProtection="0">
      <alignment vertical="center"/>
    </xf>
    <xf numFmtId="0" fontId="9" fillId="30" borderId="0" applyProtection="0">
      <alignment vertical="center"/>
    </xf>
    <xf numFmtId="0" fontId="9" fillId="25" borderId="0" applyProtection="0">
      <alignment vertical="center"/>
    </xf>
    <xf numFmtId="0" fontId="9" fillId="25" borderId="0" applyProtection="0">
      <alignment vertical="center"/>
    </xf>
    <xf numFmtId="0" fontId="9" fillId="30" borderId="0" applyProtection="0">
      <alignment vertical="center"/>
    </xf>
    <xf numFmtId="0" fontId="9" fillId="25" borderId="0" applyProtection="0">
      <alignment vertical="center"/>
    </xf>
    <xf numFmtId="0" fontId="9" fillId="27" borderId="0" applyProtection="0">
      <alignment vertical="center"/>
    </xf>
    <xf numFmtId="0" fontId="9" fillId="25" borderId="0" applyProtection="0">
      <alignment vertical="center"/>
    </xf>
    <xf numFmtId="0" fontId="9" fillId="5" borderId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4" borderId="0" applyProtection="0">
      <alignment vertical="center"/>
    </xf>
    <xf numFmtId="0" fontId="9" fillId="25" borderId="0" applyProtection="0">
      <alignment vertical="center"/>
    </xf>
    <xf numFmtId="0" fontId="9" fillId="14" borderId="0" applyProtection="0">
      <alignment vertical="center"/>
    </xf>
    <xf numFmtId="0" fontId="9" fillId="14" borderId="0" applyProtection="0">
      <alignment vertical="center"/>
    </xf>
    <xf numFmtId="0" fontId="9" fillId="14" borderId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3" fillId="0" borderId="0">
      <alignment vertical="center"/>
    </xf>
    <xf numFmtId="0" fontId="48" fillId="0" borderId="0" applyNumberFormat="0" applyFill="0" applyBorder="0" applyAlignment="0" applyProtection="0">
      <alignment vertical="top"/>
    </xf>
    <xf numFmtId="0" fontId="9" fillId="27" borderId="0" applyProtection="0">
      <alignment vertical="center"/>
    </xf>
    <xf numFmtId="0" fontId="48" fillId="0" borderId="0" applyNumberFormat="0" applyFill="0" applyBorder="0" applyAlignment="0" applyProtection="0">
      <alignment vertical="top"/>
    </xf>
    <xf numFmtId="0" fontId="49" fillId="0" borderId="18" applyProtection="0">
      <alignment vertical="center"/>
    </xf>
    <xf numFmtId="0" fontId="49" fillId="0" borderId="18" applyProtection="0">
      <alignment vertical="center"/>
    </xf>
    <xf numFmtId="0" fontId="49" fillId="0" borderId="18" applyProtection="0">
      <alignment vertical="center"/>
    </xf>
    <xf numFmtId="0" fontId="17" fillId="0" borderId="6" applyProtection="0">
      <alignment vertical="center"/>
    </xf>
    <xf numFmtId="0" fontId="49" fillId="0" borderId="18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49" fillId="0" borderId="18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50" fillId="0" borderId="19" applyProtection="0">
      <alignment vertical="center"/>
    </xf>
    <xf numFmtId="0" fontId="50" fillId="0" borderId="19" applyProtection="0">
      <alignment vertical="center"/>
    </xf>
    <xf numFmtId="0" fontId="51" fillId="29" borderId="0" applyProtection="0">
      <alignment vertical="center"/>
    </xf>
    <xf numFmtId="0" fontId="50" fillId="0" borderId="19" applyProtection="0">
      <alignment vertical="center"/>
    </xf>
    <xf numFmtId="0" fontId="50" fillId="0" borderId="19" applyProtection="0">
      <alignment vertical="center"/>
    </xf>
    <xf numFmtId="0" fontId="11" fillId="0" borderId="0">
      <alignment vertical="center"/>
    </xf>
    <xf numFmtId="0" fontId="50" fillId="0" borderId="19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0" fillId="0" borderId="0"/>
    <xf numFmtId="0" fontId="50" fillId="0" borderId="19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32" fillId="0" borderId="20" applyProtection="0">
      <alignment vertical="center"/>
    </xf>
    <xf numFmtId="0" fontId="32" fillId="0" borderId="20" applyProtection="0">
      <alignment vertical="center"/>
    </xf>
    <xf numFmtId="0" fontId="32" fillId="0" borderId="20" applyProtection="0">
      <alignment vertical="center"/>
    </xf>
    <xf numFmtId="0" fontId="32" fillId="0" borderId="20" applyProtection="0">
      <alignment vertical="center"/>
    </xf>
    <xf numFmtId="0" fontId="32" fillId="0" borderId="20" applyProtection="0">
      <alignment vertical="center"/>
    </xf>
    <xf numFmtId="0" fontId="32" fillId="0" borderId="2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19" fillId="0" borderId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17" fillId="0" borderId="6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8" fillId="2" borderId="2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8" fillId="2" borderId="2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Protection="0">
      <alignment vertical="center"/>
    </xf>
    <xf numFmtId="0" fontId="27" fillId="0" borderId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27" fillId="0" borderId="0" applyProtection="0">
      <alignment vertical="center"/>
    </xf>
    <xf numFmtId="0" fontId="17" fillId="0" borderId="6" applyProtection="0">
      <alignment vertical="center"/>
    </xf>
    <xf numFmtId="0" fontId="27" fillId="0" borderId="0" applyProtection="0">
      <alignment vertical="center"/>
    </xf>
    <xf numFmtId="0" fontId="27" fillId="0" borderId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7" fillId="0" borderId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7" fillId="0" borderId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0" fillId="16" borderId="0" applyProtection="0">
      <alignment vertical="center"/>
    </xf>
    <xf numFmtId="0" fontId="20" fillId="16" borderId="0" applyProtection="0">
      <alignment vertical="center"/>
    </xf>
    <xf numFmtId="0" fontId="20" fillId="16" borderId="0" applyProtection="0">
      <alignment vertical="center"/>
    </xf>
    <xf numFmtId="0" fontId="20" fillId="16" borderId="0" applyProtection="0">
      <alignment vertical="center"/>
    </xf>
    <xf numFmtId="0" fontId="20" fillId="16" borderId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34" fillId="22" borderId="8" applyProtection="0">
      <alignment vertical="center"/>
    </xf>
    <xf numFmtId="0" fontId="53" fillId="0" borderId="0">
      <alignment vertical="center"/>
    </xf>
    <xf numFmtId="0" fontId="54" fillId="53" borderId="0" applyNumberFormat="0" applyBorder="0" applyAlignment="0" applyProtection="0">
      <alignment vertical="center"/>
    </xf>
    <xf numFmtId="0" fontId="0" fillId="0" borderId="0" applyProtection="0"/>
    <xf numFmtId="0" fontId="34" fillId="22" borderId="8" applyNumberFormat="0" applyAlignment="0" applyProtection="0">
      <alignment vertical="center"/>
    </xf>
    <xf numFmtId="0" fontId="0" fillId="0" borderId="0" applyProtection="0"/>
    <xf numFmtId="0" fontId="11" fillId="0" borderId="0" applyProtection="0">
      <alignment vertical="center"/>
    </xf>
    <xf numFmtId="0" fontId="19" fillId="0" borderId="0" applyProtection="0">
      <alignment vertical="center"/>
    </xf>
    <xf numFmtId="0" fontId="0" fillId="0" borderId="0">
      <alignment vertical="center"/>
    </xf>
    <xf numFmtId="0" fontId="19" fillId="0" borderId="0" applyProtection="0">
      <alignment vertical="center"/>
    </xf>
    <xf numFmtId="0" fontId="10" fillId="0" borderId="0">
      <alignment vertical="center"/>
    </xf>
    <xf numFmtId="0" fontId="51" fillId="29" borderId="0" applyProtection="0">
      <alignment vertical="center"/>
    </xf>
    <xf numFmtId="0" fontId="51" fillId="29" borderId="0" applyProtection="0">
      <alignment vertical="center"/>
    </xf>
    <xf numFmtId="0" fontId="51" fillId="29" borderId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47" fillId="53" borderId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17" fillId="0" borderId="6" applyProtection="0">
      <alignment vertical="center"/>
    </xf>
    <xf numFmtId="0" fontId="8" fillId="2" borderId="2" applyNumberFormat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0" applyProtection="0">
      <alignment vertical="center"/>
    </xf>
    <xf numFmtId="0" fontId="19" fillId="0" borderId="0" applyProtection="0">
      <alignment vertical="center"/>
    </xf>
    <xf numFmtId="0" fontId="19" fillId="0" borderId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5" applyProtection="0">
      <alignment vertical="center"/>
    </xf>
    <xf numFmtId="0" fontId="15" fillId="0" borderId="5" applyProtection="0">
      <alignment vertical="center"/>
    </xf>
    <xf numFmtId="0" fontId="15" fillId="0" borderId="5" applyProtection="0">
      <alignment vertical="center"/>
    </xf>
    <xf numFmtId="0" fontId="9" fillId="27" borderId="0" applyProtection="0">
      <alignment vertical="center"/>
    </xf>
    <xf numFmtId="0" fontId="9" fillId="27" borderId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" borderId="0" applyProtection="0">
      <alignment vertical="center"/>
    </xf>
    <xf numFmtId="0" fontId="9" fillId="5" borderId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57" borderId="0" applyProtection="0">
      <alignment vertical="center"/>
    </xf>
    <xf numFmtId="0" fontId="9" fillId="57" borderId="0" applyProtection="0">
      <alignment vertical="center"/>
    </xf>
    <xf numFmtId="0" fontId="47" fillId="53" borderId="0" applyProtection="0">
      <alignment vertical="center"/>
    </xf>
    <xf numFmtId="0" fontId="9" fillId="57" borderId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0" borderId="0" applyProtection="0">
      <alignment vertical="center"/>
    </xf>
    <xf numFmtId="0" fontId="9" fillId="30" borderId="0" applyProtection="0">
      <alignment vertical="center"/>
    </xf>
    <xf numFmtId="0" fontId="9" fillId="30" borderId="0" applyProtection="0">
      <alignment vertical="center"/>
    </xf>
    <xf numFmtId="0" fontId="9" fillId="30" borderId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5" borderId="0" applyProtection="0">
      <alignment vertical="center"/>
    </xf>
    <xf numFmtId="0" fontId="9" fillId="25" borderId="0" applyProtection="0">
      <alignment vertical="center"/>
    </xf>
    <xf numFmtId="0" fontId="9" fillId="25" borderId="0" applyProtection="0">
      <alignment vertical="center"/>
    </xf>
    <xf numFmtId="0" fontId="9" fillId="25" borderId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35" borderId="0" applyProtection="0">
      <alignment vertical="center"/>
    </xf>
    <xf numFmtId="0" fontId="9" fillId="35" borderId="0" applyProtection="0">
      <alignment vertical="center"/>
    </xf>
    <xf numFmtId="0" fontId="9" fillId="35" borderId="0" applyProtection="0">
      <alignment vertical="center"/>
    </xf>
    <xf numFmtId="0" fontId="9" fillId="35" borderId="0" applyProtection="0">
      <alignment vertical="center"/>
    </xf>
    <xf numFmtId="0" fontId="9" fillId="35" borderId="0" applyProtection="0">
      <alignment vertical="center"/>
    </xf>
    <xf numFmtId="0" fontId="9" fillId="35" borderId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34" fillId="22" borderId="8" applyProtection="0">
      <alignment vertical="center"/>
    </xf>
    <xf numFmtId="0" fontId="34" fillId="22" borderId="8" applyProtection="0">
      <alignment vertical="center"/>
    </xf>
    <xf numFmtId="0" fontId="34" fillId="22" borderId="8" applyProtection="0">
      <alignment vertical="center"/>
    </xf>
    <xf numFmtId="0" fontId="34" fillId="22" borderId="8" applyProtection="0">
      <alignment vertical="center"/>
    </xf>
    <xf numFmtId="0" fontId="34" fillId="22" borderId="8" applyProtection="0">
      <alignment vertical="center"/>
    </xf>
    <xf numFmtId="0" fontId="34" fillId="22" borderId="8" applyNumberFormat="0" applyAlignment="0" applyProtection="0">
      <alignment vertical="center"/>
    </xf>
    <xf numFmtId="0" fontId="11" fillId="23" borderId="9" applyProtection="0">
      <alignment vertical="center"/>
    </xf>
    <xf numFmtId="0" fontId="11" fillId="23" borderId="9" applyProtection="0">
      <alignment vertical="center"/>
    </xf>
    <xf numFmtId="0" fontId="11" fillId="23" borderId="9" applyProtection="0">
      <alignment vertical="center"/>
    </xf>
    <xf numFmtId="0" fontId="11" fillId="23" borderId="9" applyNumberFormat="0" applyFont="0" applyAlignment="0" applyProtection="0">
      <alignment vertical="center"/>
    </xf>
    <xf numFmtId="0" fontId="11" fillId="23" borderId="9" applyNumberFormat="0" applyFont="0" applyAlignment="0" applyProtection="0">
      <alignment vertical="center"/>
    </xf>
    <xf numFmtId="0" fontId="11" fillId="23" borderId="9" applyNumberFormat="0" applyFont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</cellXfs>
  <cellStyles count="448">
    <cellStyle name="常规" xfId="0" builtinId="0"/>
    <cellStyle name="货币[0]" xfId="1" builtinId="7"/>
    <cellStyle name="链接单元格 3 2" xfId="2"/>
    <cellStyle name="20% - 强调文字颜色 1 2" xfId="3"/>
    <cellStyle name="20% - 强调文字颜色 3" xfId="4" builtinId="38"/>
    <cellStyle name="输出 3" xfId="5"/>
    <cellStyle name="输入" xfId="6" builtinId="20"/>
    <cellStyle name="强调文字颜色 2 3 2" xfId="7"/>
    <cellStyle name="货币" xfId="8" builtinId="4"/>
    <cellStyle name="千位分隔[0]" xfId="9" builtinId="6"/>
    <cellStyle name="40% - 强调文字颜色 3" xfId="10" builtinId="39"/>
    <cellStyle name="计算 2" xfId="11"/>
    <cellStyle name="千位分隔" xfId="12" builtinId="3"/>
    <cellStyle name="60% - 强调文字颜色 2 4 3" xfId="13"/>
    <cellStyle name="差" xfId="14" builtinId="27"/>
    <cellStyle name="超链接" xfId="15" builtinId="8"/>
    <cellStyle name="强调文字颜色 5 3 3" xfId="16"/>
    <cellStyle name="60% - 强调文字颜色 6 3 2" xfId="17"/>
    <cellStyle name="60% - 强调文字颜色 3" xfId="18" builtinId="40"/>
    <cellStyle name="20% - 强调文字颜色 2 3 2" xfId="19"/>
    <cellStyle name="百分比" xfId="20" builtinId="5"/>
    <cellStyle name="强调文字颜色 4 4 3" xfId="21"/>
    <cellStyle name="60% - 强调文字颜色 5 4 2" xfId="22"/>
    <cellStyle name="20% - 强调文字颜色 2 2 2" xfId="23"/>
    <cellStyle name="已访问的超链接" xfId="24" builtinId="9"/>
    <cellStyle name="40% - 强调文字颜色 6 4 2" xfId="25"/>
    <cellStyle name="注释" xfId="26" builtinId="10"/>
    <cellStyle name="常规 6" xfId="27"/>
    <cellStyle name="60% - 强调文字颜色 2 3" xfId="28"/>
    <cellStyle name="标题 4" xfId="29" builtinId="19"/>
    <cellStyle name="解释性文本 2 2" xfId="30"/>
    <cellStyle name="60% - 强调文字颜色 2" xfId="31" builtinId="36"/>
    <cellStyle name="警告文本" xfId="32" builtinId="11"/>
    <cellStyle name="强调文字颜色 1 2 3" xfId="33"/>
    <cellStyle name="常规 5 2" xfId="34"/>
    <cellStyle name="60% - 强调文字颜色 2 2 2" xfId="35"/>
    <cellStyle name="20% - 强调文字颜色 4 4 2" xfId="36"/>
    <cellStyle name="标题" xfId="37" builtinId="15"/>
    <cellStyle name="解释性文本" xfId="38" builtinId="53"/>
    <cellStyle name="20% - 强调文字颜色 5 3 3" xfId="39"/>
    <cellStyle name="标题 1" xfId="40" builtinId="16"/>
    <cellStyle name="常规 5 2 2" xfId="41"/>
    <cellStyle name="标题 2" xfId="42" builtinId="17"/>
    <cellStyle name="60% - 强调文字颜色 1" xfId="43" builtinId="32"/>
    <cellStyle name="标题 3" xfId="44" builtinId="18"/>
    <cellStyle name="60% - 强调文字颜色 4" xfId="45" builtinId="44"/>
    <cellStyle name="20% - 强调文字颜色 2 4 2" xfId="46"/>
    <cellStyle name="输出" xfId="47" builtinId="21"/>
    <cellStyle name="40% - 强调文字颜色 3 3 3" xfId="48"/>
    <cellStyle name="计算" xfId="49" builtinId="22"/>
    <cellStyle name="计算 3 2" xfId="50"/>
    <cellStyle name="40% - 强调文字颜色 4 2" xfId="51"/>
    <cellStyle name="20% - 强调文字颜色 1 4 3" xfId="52"/>
    <cellStyle name="检查单元格" xfId="53" builtinId="23"/>
    <cellStyle name="20% - 强调文字颜色 6" xfId="54" builtinId="50"/>
    <cellStyle name="检查单元格 3 3" xfId="55"/>
    <cellStyle name="强调文字颜色 2" xfId="56" builtinId="33"/>
    <cellStyle name="注释 2 3" xfId="57"/>
    <cellStyle name="链接单元格" xfId="58" builtinId="24"/>
    <cellStyle name="60% - 强调文字颜色 4 2 3" xfId="59"/>
    <cellStyle name="20% - 强调文字颜色 6 4 3" xfId="60"/>
    <cellStyle name="汇总" xfId="61" builtinId="25"/>
    <cellStyle name="好" xfId="62" builtinId="26"/>
    <cellStyle name="输出 3 3" xfId="63"/>
    <cellStyle name="20% - 强调文字颜色 3 3" xfId="64"/>
    <cellStyle name="适中" xfId="65" builtinId="28"/>
    <cellStyle name="20% - 强调文字颜色 5" xfId="66" builtinId="46"/>
    <cellStyle name="检查单元格 3 2" xfId="67"/>
    <cellStyle name="强调文字颜色 1" xfId="68" builtinId="29"/>
    <cellStyle name="链接单元格 3" xfId="69"/>
    <cellStyle name="20% - 强调文字颜色 1" xfId="70" builtinId="30"/>
    <cellStyle name="汇总 3 3" xfId="71"/>
    <cellStyle name="40% - 强调文字颜色 4 3 2" xfId="72"/>
    <cellStyle name="40% - 强调文字颜色 1" xfId="73" builtinId="31"/>
    <cellStyle name="输出 2" xfId="74"/>
    <cellStyle name="链接单元格 4" xfId="75"/>
    <cellStyle name="20% - 强调文字颜色 2" xfId="76" builtinId="34"/>
    <cellStyle name="40% - 强调文字颜色 4 3 3" xfId="77"/>
    <cellStyle name="40% - 强调文字颜色 2" xfId="78" builtinId="35"/>
    <cellStyle name="强调文字颜色 3" xfId="79" builtinId="37"/>
    <cellStyle name="强调文字颜色 4" xfId="80" builtinId="41"/>
    <cellStyle name="输出 4" xfId="81"/>
    <cellStyle name="20% - 强调文字颜色 4" xfId="82" builtinId="42"/>
    <cellStyle name="计算 3" xfId="83"/>
    <cellStyle name="40% - 强调文字颜色 4" xfId="84" builtinId="43"/>
    <cellStyle name="强调文字颜色 5" xfId="85" builtinId="45"/>
    <cellStyle name="计算 4" xfId="86"/>
    <cellStyle name="40% - 强调文字颜色 5" xfId="87" builtinId="47"/>
    <cellStyle name="标题 1 4 2" xfId="88"/>
    <cellStyle name="60% - 强调文字颜色 5" xfId="89" builtinId="48"/>
    <cellStyle name="强调文字颜色 6" xfId="90" builtinId="49"/>
    <cellStyle name="适中 2" xfId="91"/>
    <cellStyle name="20% - 强调文字颜色 3 3 2" xfId="92"/>
    <cellStyle name="40% - 强调文字颜色 6" xfId="93" builtinId="51"/>
    <cellStyle name="标题 1 4 3" xfId="94"/>
    <cellStyle name="60% - 强调文字颜色 6" xfId="95" builtinId="52"/>
    <cellStyle name="输出 2 3" xfId="96"/>
    <cellStyle name="链接单元格 4 3" xfId="97"/>
    <cellStyle name="20% - 强调文字颜色 2 3" xfId="98"/>
    <cellStyle name="40% - 强调文字颜色 2 2" xfId="99"/>
    <cellStyle name="20% - 强调文字颜色 1 2 3" xfId="100"/>
    <cellStyle name="20% - 强调文字颜色 1 4" xfId="101"/>
    <cellStyle name="链接单元格 3 3" xfId="102"/>
    <cellStyle name="20% - 强调文字颜色 1 3" xfId="103"/>
    <cellStyle name="20% - 强调文字颜色 1 2 2" xfId="104"/>
    <cellStyle name="20% - 强调文字颜色 1 3 2" xfId="105"/>
    <cellStyle name="计算 2 2" xfId="106"/>
    <cellStyle name="40% - 强调文字颜色 3 2" xfId="107"/>
    <cellStyle name="20% - 强调文字颜色 1 3 3" xfId="108"/>
    <cellStyle name="20% - 强调文字颜色 2 2 3" xfId="109"/>
    <cellStyle name="20% - 强调文字颜色 1 4 2" xfId="110"/>
    <cellStyle name="输出 2 2" xfId="111"/>
    <cellStyle name="链接单元格 4 2" xfId="112"/>
    <cellStyle name="20% - 强调文字颜色 2 2" xfId="113"/>
    <cellStyle name="20% - 强调文字颜色 2 3 3" xfId="114"/>
    <cellStyle name="20% - 强调文字颜色 2 4" xfId="115"/>
    <cellStyle name="20% - 强调文字颜色 2 4 3" xfId="116"/>
    <cellStyle name="输出 3 2" xfId="117"/>
    <cellStyle name="20% - 强调文字颜色 3 2" xfId="118"/>
    <cellStyle name="20% - 强调文字颜色 3 2 2" xfId="119"/>
    <cellStyle name="20% - 强调文字颜色 3 2 3" xfId="120"/>
    <cellStyle name="适中 3" xfId="121"/>
    <cellStyle name="20% - 强调文字颜色 3 3 3" xfId="122"/>
    <cellStyle name="60% - 强调文字颜色 1 2" xfId="123"/>
    <cellStyle name="20% - 强调文字颜色 3 4" xfId="124"/>
    <cellStyle name="60% - 强调文字颜色 1 2 2" xfId="125"/>
    <cellStyle name="20% - 强调文字颜色 3 4 2" xfId="126"/>
    <cellStyle name="60% - 强调文字颜色 1 2 3" xfId="127"/>
    <cellStyle name="20% - 强调文字颜色 3 4 3" xfId="128"/>
    <cellStyle name="输出 4 2" xfId="129"/>
    <cellStyle name="常规 3" xfId="130"/>
    <cellStyle name="20% - 强调文字颜色 4 2" xfId="131"/>
    <cellStyle name="常规 3 2" xfId="132"/>
    <cellStyle name="20% - 强调文字颜色 4 2 2" xfId="133"/>
    <cellStyle name="输入 4 2" xfId="134"/>
    <cellStyle name="常规 3 3" xfId="135"/>
    <cellStyle name="20% - 强调文字颜色 4 2 3" xfId="136"/>
    <cellStyle name="输出 4 3" xfId="137"/>
    <cellStyle name="常规 4" xfId="138"/>
    <cellStyle name="20% - 强调文字颜色 4 3" xfId="139"/>
    <cellStyle name="常规 4 2" xfId="140"/>
    <cellStyle name="20% - 强调文字颜色 4 3 2" xfId="141"/>
    <cellStyle name="常规 4 3" xfId="142"/>
    <cellStyle name="20% - 强调文字颜色 4 3 3" xfId="143"/>
    <cellStyle name="常规 5" xfId="144"/>
    <cellStyle name="60% - 强调文字颜色 2 2" xfId="145"/>
    <cellStyle name="20% - 强调文字颜色 4 4" xfId="146"/>
    <cellStyle name="常规 5 3" xfId="147"/>
    <cellStyle name="60% - 强调文字颜色 2 2 3" xfId="148"/>
    <cellStyle name="20% - 强调文字颜色 4 4 3" xfId="149"/>
    <cellStyle name="20% - 强调文字颜色 5 2" xfId="150"/>
    <cellStyle name="20% - 强调文字颜色 5 2 2" xfId="151"/>
    <cellStyle name="20% - 强调文字颜色 5 2 3" xfId="152"/>
    <cellStyle name="20% - 强调文字颜色 5 3" xfId="153"/>
    <cellStyle name="20% - 强调文字颜色 5 3 2" xfId="154"/>
    <cellStyle name="60% - 强调文字颜色 3 2" xfId="155"/>
    <cellStyle name="20% - 强调文字颜色 5 4" xfId="156"/>
    <cellStyle name="强调文字颜色 2 2 3" xfId="157"/>
    <cellStyle name="60% - 强调文字颜色 3 2 2" xfId="158"/>
    <cellStyle name="20% - 强调文字颜色 5 4 2" xfId="159"/>
    <cellStyle name="60% - 强调文字颜色 3 2 3" xfId="160"/>
    <cellStyle name="20% - 强调文字颜色 5 4 3" xfId="161"/>
    <cellStyle name="20% - 强调文字颜色 6 2" xfId="162"/>
    <cellStyle name="40% - 强调文字颜色 4 4" xfId="163"/>
    <cellStyle name="20% - 强调文字颜色 6 2 2" xfId="164"/>
    <cellStyle name="20% - 强调文字颜色 6 2 3" xfId="165"/>
    <cellStyle name="20% - 强调文字颜色 6 3" xfId="166"/>
    <cellStyle name="40% - 强调文字颜色 5 4" xfId="167"/>
    <cellStyle name="20% - 强调文字颜色 6 3 2" xfId="168"/>
    <cellStyle name="20% - 强调文字颜色 6 3 3" xfId="169"/>
    <cellStyle name="60% - 强调文字颜色 4 2" xfId="170"/>
    <cellStyle name="20% - 强调文字颜色 6 4" xfId="171"/>
    <cellStyle name="强调文字颜色 3 2 3" xfId="172"/>
    <cellStyle name="60% - 强调文字颜色 4 2 2" xfId="173"/>
    <cellStyle name="40% - 强调文字颜色 6 4" xfId="174"/>
    <cellStyle name="20% - 强调文字颜色 6 4 2" xfId="175"/>
    <cellStyle name="40% - 强调文字颜色 1 2" xfId="176"/>
    <cellStyle name="40% - 强调文字颜色 1 2 2" xfId="177"/>
    <cellStyle name="40% - 强调文字颜色 1 2 3" xfId="178"/>
    <cellStyle name="40% - 强调文字颜色 1 3" xfId="179"/>
    <cellStyle name="40% - 强调文字颜色 1 3 2" xfId="180"/>
    <cellStyle name="40% - 强调文字颜色 1 3 3" xfId="181"/>
    <cellStyle name="40% - 强调文字颜色 1 4" xfId="182"/>
    <cellStyle name="40% - 强调文字颜色 1 4 2" xfId="183"/>
    <cellStyle name="40% - 强调文字颜色 1 4 3" xfId="184"/>
    <cellStyle name="解释性文本 3 3" xfId="185"/>
    <cellStyle name="40% - 强调文字颜色 2 2 2" xfId="186"/>
    <cellStyle name="40% - 强调文字颜色 2 2 3" xfId="187"/>
    <cellStyle name="40% - 强调文字颜色 2 3" xfId="188"/>
    <cellStyle name="解释性文本 4 3" xfId="189"/>
    <cellStyle name="40% - 强调文字颜色 2 3 2" xfId="190"/>
    <cellStyle name="40% - 强调文字颜色 2 3 3" xfId="191"/>
    <cellStyle name="40% - 强调文字颜色 2 4" xfId="192"/>
    <cellStyle name="差 2 3" xfId="193"/>
    <cellStyle name="40% - 强调文字颜色 2 4 2" xfId="194"/>
    <cellStyle name="40% - 强调文字颜色 2 4 3" xfId="195"/>
    <cellStyle name="40% - 强调文字颜色 3 2 2" xfId="196"/>
    <cellStyle name="40% - 强调文字颜色 3 2 3" xfId="197"/>
    <cellStyle name="计算 2 3" xfId="198"/>
    <cellStyle name="40% - 强调文字颜色 3 3" xfId="199"/>
    <cellStyle name="40% - 强调文字颜色 3 3 2" xfId="200"/>
    <cellStyle name="40% - 强调文字颜色 3 4" xfId="201"/>
    <cellStyle name="40% - 强调文字颜色 3 4 2" xfId="202"/>
    <cellStyle name="40% - 强调文字颜色 3 4 3" xfId="203"/>
    <cellStyle name="检查单元格 2" xfId="204"/>
    <cellStyle name="汇总 2 3" xfId="205"/>
    <cellStyle name="标题 4 4" xfId="206"/>
    <cellStyle name="40% - 强调文字颜色 4 2 2" xfId="207"/>
    <cellStyle name="检查单元格 3" xfId="208"/>
    <cellStyle name="40% - 强调文字颜色 4 2 3" xfId="209"/>
    <cellStyle name="计算 3 3" xfId="210"/>
    <cellStyle name="40% - 强调文字颜色 4 3" xfId="211"/>
    <cellStyle name="汇总 4 3" xfId="212"/>
    <cellStyle name="40% - 强调文字颜色 4 4 2" xfId="213"/>
    <cellStyle name="40% - 强调文字颜色 4 4 3" xfId="214"/>
    <cellStyle name="计算 4 2" xfId="215"/>
    <cellStyle name="好 2 3" xfId="216"/>
    <cellStyle name="40% - 强调文字颜色 5 2" xfId="217"/>
    <cellStyle name="60% - 强调文字颜色 4 3" xfId="218"/>
    <cellStyle name="40% - 强调文字颜色 5 2 2" xfId="219"/>
    <cellStyle name="60% - 强调文字颜色 4 4" xfId="220"/>
    <cellStyle name="40% - 强调文字颜色 5 2 3" xfId="221"/>
    <cellStyle name="计算 4 3" xfId="222"/>
    <cellStyle name="40% - 强调文字颜色 5 3" xfId="223"/>
    <cellStyle name="60% - 强调文字颜色 5 3" xfId="224"/>
    <cellStyle name="40% - 强调文字颜色 5 3 2" xfId="225"/>
    <cellStyle name="60% - 强调文字颜色 5 4" xfId="226"/>
    <cellStyle name="40% - 强调文字颜色 5 3 3" xfId="227"/>
    <cellStyle name="60% - 强调文字颜色 6 3" xfId="228"/>
    <cellStyle name="40% - 强调文字颜色 5 4 2" xfId="229"/>
    <cellStyle name="60% - 强调文字颜色 6 4" xfId="230"/>
    <cellStyle name="40% - 强调文字颜色 5 4 3" xfId="231"/>
    <cellStyle name="适中 2 2" xfId="232"/>
    <cellStyle name="好 3 3" xfId="233"/>
    <cellStyle name="40% - 强调文字颜色 6 2" xfId="234"/>
    <cellStyle name="40% - 强调文字颜色 6 2 2" xfId="235"/>
    <cellStyle name="40% - 强调文字颜色 6 2 3" xfId="236"/>
    <cellStyle name="适中 2 3" xfId="237"/>
    <cellStyle name="强调文字颜色 3 2 2" xfId="238"/>
    <cellStyle name="40% - 强调文字颜色 6 3" xfId="239"/>
    <cellStyle name="解释性文本 3" xfId="240"/>
    <cellStyle name="40% - 强调文字颜色 6 3 2" xfId="241"/>
    <cellStyle name="解释性文本 4" xfId="242"/>
    <cellStyle name="40% - 强调文字颜色 6 3 3" xfId="243"/>
    <cellStyle name="标题 1 2 2" xfId="244"/>
    <cellStyle name="40% - 强调文字颜色 6 4 3" xfId="245"/>
    <cellStyle name="60% - 强调文字颜色 1 3" xfId="246"/>
    <cellStyle name="60% - 强调文字颜色 1 3 2" xfId="247"/>
    <cellStyle name="60% - 强调文字颜色 1 3 3" xfId="248"/>
    <cellStyle name="60% - 强调文字颜色 1 4" xfId="249"/>
    <cellStyle name="标题 4 2 3" xfId="250"/>
    <cellStyle name="60% - 强调文字颜色 1 4 2" xfId="251"/>
    <cellStyle name="60% - 强调文字颜色 1 4 3" xfId="252"/>
    <cellStyle name="注释 2" xfId="253"/>
    <cellStyle name="强调文字颜色 1 3 3" xfId="254"/>
    <cellStyle name="常规 6 2" xfId="255"/>
    <cellStyle name="60% - 强调文字颜色 2 3 2" xfId="256"/>
    <cellStyle name="注释 3" xfId="257"/>
    <cellStyle name="常规 6 3" xfId="258"/>
    <cellStyle name="60% - 强调文字颜色 2 3 3" xfId="259"/>
    <cellStyle name="常规 7" xfId="260"/>
    <cellStyle name="60% - 强调文字颜色 2 4" xfId="261"/>
    <cellStyle name="强调文字颜色 1 4 3" xfId="262"/>
    <cellStyle name="常规 7 2" xfId="263"/>
    <cellStyle name="60% - 强调文字颜色 2 4 2" xfId="264"/>
    <cellStyle name="60% - 强调文字颜色 3 3" xfId="265"/>
    <cellStyle name="强调文字颜色 2 3 3" xfId="266"/>
    <cellStyle name="60% - 强调文字颜色 3 3 2" xfId="267"/>
    <cellStyle name="60% - 强调文字颜色 3 3 3" xfId="268"/>
    <cellStyle name="60% - 强调文字颜色 3 4" xfId="269"/>
    <cellStyle name="强调文字颜色 2 4 3" xfId="270"/>
    <cellStyle name="60% - 强调文字颜色 3 4 2" xfId="271"/>
    <cellStyle name="60% - 强调文字颜色 3 4 3" xfId="272"/>
    <cellStyle name="强调文字颜色 3 3 3" xfId="273"/>
    <cellStyle name="60% - 强调文字颜色 4 3 2" xfId="274"/>
    <cellStyle name="60% - 强调文字颜色 4 3 3" xfId="275"/>
    <cellStyle name="强调文字颜色 3 4 3" xfId="276"/>
    <cellStyle name="60% - 强调文字颜色 4 4 2" xfId="277"/>
    <cellStyle name="60% - 强调文字颜色 4 4 3" xfId="278"/>
    <cellStyle name="60% - 强调文字颜色 5 2" xfId="279"/>
    <cellStyle name="强调文字颜色 4 2 3" xfId="280"/>
    <cellStyle name="60% - 强调文字颜色 5 2 2" xfId="281"/>
    <cellStyle name="60% - 强调文字颜色 5 2 3" xfId="282"/>
    <cellStyle name="强调文字颜色 4 3 3" xfId="283"/>
    <cellStyle name="60% - 强调文字颜色 5 3 2" xfId="284"/>
    <cellStyle name="强调文字颜色 1 2" xfId="285"/>
    <cellStyle name="60% - 强调文字颜色 5 3 3" xfId="286"/>
    <cellStyle name="强调文字颜色 2 2" xfId="287"/>
    <cellStyle name="60% - 强调文字颜色 5 4 3" xfId="288"/>
    <cellStyle name="60% - 强调文字颜色 6 2" xfId="289"/>
    <cellStyle name="强调文字颜色 5 2 3" xfId="290"/>
    <cellStyle name="60% - 强调文字颜色 6 2 2" xfId="291"/>
    <cellStyle name="60% - 强调文字颜色 6 2 3" xfId="292"/>
    <cellStyle name="60% - 强调文字颜色 6 3 3" xfId="293"/>
    <cellStyle name="强调文字颜色 5 4 3" xfId="294"/>
    <cellStyle name="60% - 强调文字颜色 6 4 2" xfId="295"/>
    <cellStyle name="60% - 强调文字颜色 6 4 3" xfId="296"/>
    <cellStyle name="常规 2" xfId="297"/>
    <cellStyle name="ColLevel_1" xfId="298"/>
    <cellStyle name="强调文字颜色 1 3" xfId="299"/>
    <cellStyle name="RowLevel_2" xfId="300"/>
    <cellStyle name="标题 1 2" xfId="301"/>
    <cellStyle name="标题 1 2 3" xfId="302"/>
    <cellStyle name="标题 1 3" xfId="303"/>
    <cellStyle name="汇总 3" xfId="304"/>
    <cellStyle name="标题 1 3 2" xfId="305"/>
    <cellStyle name="汇总 4" xfId="306"/>
    <cellStyle name="标题 1 3 3" xfId="307"/>
    <cellStyle name="标题 1 4" xfId="308"/>
    <cellStyle name="标题 2 2" xfId="309"/>
    <cellStyle name="标题 2 2 2" xfId="310"/>
    <cellStyle name="好 3 2" xfId="311"/>
    <cellStyle name="标题 2 2 3" xfId="312"/>
    <cellStyle name="标题 2 3" xfId="313"/>
    <cellStyle name="常规 11" xfId="314"/>
    <cellStyle name="标题 2 3 2" xfId="315"/>
    <cellStyle name="好 4 2" xfId="316"/>
    <cellStyle name="常规 12" xfId="317"/>
    <cellStyle name="标题 2 3 3" xfId="318"/>
    <cellStyle name="标题 2 4" xfId="319"/>
    <cellStyle name="标题 2 4 2" xfId="320"/>
    <cellStyle name="标题 2 4 3" xfId="321"/>
    <cellStyle name="标题 3 2" xfId="322"/>
    <cellStyle name="标题 3 2 2" xfId="323"/>
    <cellStyle name="标题 3 2 3" xfId="324"/>
    <cellStyle name="标题 3 3" xfId="325"/>
    <cellStyle name="标题 3 3 2" xfId="326"/>
    <cellStyle name="标题 3 3 3" xfId="327"/>
    <cellStyle name="标题 3 4" xfId="328"/>
    <cellStyle name="警告文本 2 3" xfId="329"/>
    <cellStyle name="标题 3 4 2" xfId="330"/>
    <cellStyle name="标题 3 4 3" xfId="331"/>
    <cellStyle name="标题 4 2" xfId="332"/>
    <cellStyle name="标题 4 2 2" xfId="333"/>
    <cellStyle name="汇总 2 2" xfId="334"/>
    <cellStyle name="标题 4 3" xfId="335"/>
    <cellStyle name="标题 4 3 2" xfId="336"/>
    <cellStyle name="标题 4 3 3" xfId="337"/>
    <cellStyle name="检查单元格 2 2" xfId="338"/>
    <cellStyle name="标题 4 4 2" xfId="339"/>
    <cellStyle name="检查单元格 2 3" xfId="340"/>
    <cellStyle name="标题 4 4 3" xfId="341"/>
    <cellStyle name="解释性文本 2 3" xfId="342"/>
    <cellStyle name="标题 5" xfId="343"/>
    <cellStyle name="强调文字颜色 1 4" xfId="344"/>
    <cellStyle name="标题 5 2" xfId="345"/>
    <cellStyle name="汇总 3 2" xfId="346"/>
    <cellStyle name="标题 5 3" xfId="347"/>
    <cellStyle name="标题 6" xfId="348"/>
    <cellStyle name="强调文字颜色 2 4" xfId="349"/>
    <cellStyle name="标题 6 2" xfId="350"/>
    <cellStyle name="汇总 4 2" xfId="351"/>
    <cellStyle name="标题 6 3" xfId="352"/>
    <cellStyle name="标题 7" xfId="353"/>
    <cellStyle name="强调文字颜色 3 4" xfId="354"/>
    <cellStyle name="标题 7 2" xfId="355"/>
    <cellStyle name="标题 7 3" xfId="356"/>
    <cellStyle name="差 2" xfId="357"/>
    <cellStyle name="差 2 2" xfId="358"/>
    <cellStyle name="差 3" xfId="359"/>
    <cellStyle name="差 3 2" xfId="360"/>
    <cellStyle name="差 3 3" xfId="361"/>
    <cellStyle name="差 4" xfId="362"/>
    <cellStyle name="差 4 2" xfId="363"/>
    <cellStyle name="差 4 3" xfId="364"/>
    <cellStyle name="常规 10" xfId="365"/>
    <cellStyle name="常规 2 2" xfId="366"/>
    <cellStyle name="常规 2 2 2" xfId="367"/>
    <cellStyle name="常规 2 2 3" xfId="368"/>
    <cellStyle name="输入 3 2" xfId="369"/>
    <cellStyle name="常规 2 3" xfId="370"/>
    <cellStyle name="适中 4" xfId="371"/>
    <cellStyle name="常规 3 2 2" xfId="372"/>
    <cellStyle name="输入 4 3" xfId="373"/>
    <cellStyle name="常规 3 4" xfId="374"/>
    <cellStyle name="常规 5 4" xfId="375"/>
    <cellStyle name="警告文本 3 2" xfId="376"/>
    <cellStyle name="常规 8" xfId="377"/>
    <cellStyle name="警告文本 3 3" xfId="378"/>
    <cellStyle name="常规 9" xfId="379"/>
    <cellStyle name="好 2" xfId="380"/>
    <cellStyle name="好 2 2" xfId="381"/>
    <cellStyle name="好 3" xfId="382"/>
    <cellStyle name="好 4" xfId="383"/>
    <cellStyle name="适中 3 2" xfId="384"/>
    <cellStyle name="好 4 3" xfId="385"/>
    <cellStyle name="汇总 2" xfId="386"/>
    <cellStyle name="检查单元格 4" xfId="387"/>
    <cellStyle name="检查单元格 4 2" xfId="388"/>
    <cellStyle name="检查单元格 4 3" xfId="389"/>
    <cellStyle name="解释性文本 2" xfId="390"/>
    <cellStyle name="解释性文本 3 2" xfId="391"/>
    <cellStyle name="解释性文本 4 2" xfId="392"/>
    <cellStyle name="警告文本 2" xfId="393"/>
    <cellStyle name="警告文本 2 2" xfId="394"/>
    <cellStyle name="警告文本 3" xfId="395"/>
    <cellStyle name="警告文本 4" xfId="396"/>
    <cellStyle name="警告文本 4 2" xfId="397"/>
    <cellStyle name="警告文本 4 3" xfId="398"/>
    <cellStyle name="链接单元格 2" xfId="399"/>
    <cellStyle name="链接单元格 2 2" xfId="400"/>
    <cellStyle name="链接单元格 2 3" xfId="401"/>
    <cellStyle name="强调文字颜色 1 2 2" xfId="402"/>
    <cellStyle name="强调文字颜色 1 3 2" xfId="403"/>
    <cellStyle name="强调文字颜色 1 4 2" xfId="404"/>
    <cellStyle name="强调文字颜色 2 2 2" xfId="405"/>
    <cellStyle name="强调文字颜色 2 3" xfId="406"/>
    <cellStyle name="强调文字颜色 2 4 2" xfId="407"/>
    <cellStyle name="强调文字颜色 3 2" xfId="408"/>
    <cellStyle name="强调文字颜色 3 3" xfId="409"/>
    <cellStyle name="适中 3 3" xfId="410"/>
    <cellStyle name="强调文字颜色 3 3 2" xfId="411"/>
    <cellStyle name="适中 4 3" xfId="412"/>
    <cellStyle name="强调文字颜色 3 4 2" xfId="413"/>
    <cellStyle name="强调文字颜色 4 2" xfId="414"/>
    <cellStyle name="强调文字颜色 4 2 2" xfId="415"/>
    <cellStyle name="强调文字颜色 4 3" xfId="416"/>
    <cellStyle name="强调文字颜色 4 3 2" xfId="417"/>
    <cellStyle name="强调文字颜色 4 4" xfId="418"/>
    <cellStyle name="强调文字颜色 4 4 2" xfId="419"/>
    <cellStyle name="强调文字颜色 5 2" xfId="420"/>
    <cellStyle name="强调文字颜色 5 2 2" xfId="421"/>
    <cellStyle name="强调文字颜色 5 3" xfId="422"/>
    <cellStyle name="强调文字颜色 5 3 2" xfId="423"/>
    <cellStyle name="强调文字颜色 5 4" xfId="424"/>
    <cellStyle name="强调文字颜色 5 4 2" xfId="425"/>
    <cellStyle name="强调文字颜色 6 2" xfId="426"/>
    <cellStyle name="强调文字颜色 6 2 2" xfId="427"/>
    <cellStyle name="强调文字颜色 6 2 3" xfId="428"/>
    <cellStyle name="强调文字颜色 6 3" xfId="429"/>
    <cellStyle name="强调文字颜色 6 3 2" xfId="430"/>
    <cellStyle name="强调文字颜色 6 3 3" xfId="431"/>
    <cellStyle name="强调文字颜色 6 4" xfId="432"/>
    <cellStyle name="强调文字颜色 6 4 2" xfId="433"/>
    <cellStyle name="强调文字颜色 6 4 3" xfId="434"/>
    <cellStyle name="适中 4 2" xfId="435"/>
    <cellStyle name="输入 2" xfId="436"/>
    <cellStyle name="输入 2 2" xfId="437"/>
    <cellStyle name="输入 2 3" xfId="438"/>
    <cellStyle name="输入 3" xfId="439"/>
    <cellStyle name="输入 3 3" xfId="440"/>
    <cellStyle name="输入 4" xfId="441"/>
    <cellStyle name="注释 2 2" xfId="442"/>
    <cellStyle name="注释 3 2" xfId="443"/>
    <cellStyle name="注释 3 3" xfId="444"/>
    <cellStyle name="注释 4" xfId="445"/>
    <cellStyle name="注释 4 2" xfId="446"/>
    <cellStyle name="注释 4 3" xfId="44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9"/>
  <sheetViews>
    <sheetView tabSelected="1" workbookViewId="0">
      <pane xSplit="1" ySplit="2" topLeftCell="B141" activePane="bottomRight" state="frozen"/>
      <selection/>
      <selection pane="topRight"/>
      <selection pane="bottomLeft"/>
      <selection pane="bottomRight" activeCell="W144" sqref="W144"/>
    </sheetView>
  </sheetViews>
  <sheetFormatPr defaultColWidth="9" defaultRowHeight="12"/>
  <cols>
    <col min="1" max="1" width="4.375" style="1" customWidth="1"/>
    <col min="2" max="2" width="6.5" style="1" customWidth="1"/>
    <col min="3" max="3" width="4.625" style="1" customWidth="1"/>
    <col min="4" max="4" width="18" style="1" customWidth="1"/>
    <col min="5" max="5" width="5.75" style="1" customWidth="1"/>
    <col min="6" max="6" width="5.375" style="1" customWidth="1"/>
    <col min="7" max="7" width="8.625" style="2" customWidth="1"/>
    <col min="8" max="8" width="6.125" style="2" customWidth="1"/>
    <col min="9" max="9" width="6.75" style="1" customWidth="1"/>
    <col min="10" max="10" width="8.25" style="1" customWidth="1"/>
    <col min="11" max="11" width="7.5" style="1" customWidth="1"/>
    <col min="12" max="13" width="8.125" style="1" customWidth="1"/>
    <col min="14" max="14" width="7.25" style="1" customWidth="1"/>
    <col min="15" max="15" width="5.75" style="3" customWidth="1"/>
    <col min="16" max="16" width="5.625" style="1" customWidth="1"/>
    <col min="17" max="17" width="9.25" style="1" customWidth="1"/>
    <col min="18" max="16384" width="9" style="1"/>
  </cols>
  <sheetData>
    <row r="1" ht="61" customHeight="1" spans="1:17">
      <c r="A1" s="4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  <c r="M1" s="4"/>
      <c r="N1" s="4"/>
      <c r="O1" s="4"/>
      <c r="P1" s="4"/>
      <c r="Q1" s="4"/>
    </row>
    <row r="2" ht="38.25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17" t="s">
        <v>9</v>
      </c>
      <c r="J2" s="17" t="s">
        <v>10</v>
      </c>
      <c r="K2" s="17" t="s">
        <v>11</v>
      </c>
      <c r="L2" s="17" t="s">
        <v>12</v>
      </c>
      <c r="M2" s="17" t="s">
        <v>13</v>
      </c>
      <c r="N2" s="17" t="s">
        <v>14</v>
      </c>
      <c r="O2" s="17" t="s">
        <v>15</v>
      </c>
      <c r="P2" s="18" t="s">
        <v>16</v>
      </c>
      <c r="Q2" s="21" t="s">
        <v>17</v>
      </c>
    </row>
    <row r="3" ht="27" customHeight="1" spans="1:17">
      <c r="A3" s="9" t="s">
        <v>18</v>
      </c>
      <c r="B3" s="10" t="s">
        <v>19</v>
      </c>
      <c r="C3" s="10" t="s">
        <v>20</v>
      </c>
      <c r="D3" s="10" t="s">
        <v>21</v>
      </c>
      <c r="E3" s="10" t="s">
        <v>22</v>
      </c>
      <c r="F3" s="10" t="s">
        <v>23</v>
      </c>
      <c r="G3" s="11"/>
      <c r="H3" s="12">
        <v>5</v>
      </c>
      <c r="I3" s="19"/>
      <c r="J3" s="20">
        <f t="shared" ref="J3:J34" si="0">IF(I3="",0,ROUND(I3*0.4,3))</f>
        <v>0</v>
      </c>
      <c r="K3" s="19">
        <v>84</v>
      </c>
      <c r="L3" s="20">
        <f t="shared" ref="L3:L34" si="1">IF(I3="",K3,ROUND(K3*0.6,3))</f>
        <v>84</v>
      </c>
      <c r="M3" s="20">
        <f t="shared" ref="M3:M34" si="2">J3+L3</f>
        <v>84</v>
      </c>
      <c r="N3" s="20"/>
      <c r="O3" s="19">
        <v>1</v>
      </c>
      <c r="P3" s="11" t="s">
        <v>24</v>
      </c>
      <c r="Q3" s="13"/>
    </row>
    <row r="4" ht="27" customHeight="1" spans="1:17">
      <c r="A4" s="9" t="s">
        <v>25</v>
      </c>
      <c r="B4" s="10" t="s">
        <v>26</v>
      </c>
      <c r="C4" s="10" t="s">
        <v>27</v>
      </c>
      <c r="D4" s="10" t="s">
        <v>21</v>
      </c>
      <c r="E4" s="10" t="s">
        <v>22</v>
      </c>
      <c r="F4" s="10" t="s">
        <v>28</v>
      </c>
      <c r="G4" s="13">
        <v>20200108</v>
      </c>
      <c r="H4" s="13">
        <v>1</v>
      </c>
      <c r="I4" s="19">
        <v>66</v>
      </c>
      <c r="J4" s="20">
        <f t="shared" si="0"/>
        <v>26.4</v>
      </c>
      <c r="K4" s="19">
        <v>82.8</v>
      </c>
      <c r="L4" s="20">
        <f t="shared" si="1"/>
        <v>49.68</v>
      </c>
      <c r="M4" s="20">
        <f t="shared" si="2"/>
        <v>76.08</v>
      </c>
      <c r="N4" s="20"/>
      <c r="O4" s="19">
        <v>1</v>
      </c>
      <c r="P4" s="11" t="s">
        <v>24</v>
      </c>
      <c r="Q4" s="11"/>
    </row>
    <row r="5" ht="27" customHeight="1" spans="1:17">
      <c r="A5" s="9" t="s">
        <v>29</v>
      </c>
      <c r="B5" s="10" t="s">
        <v>30</v>
      </c>
      <c r="C5" s="10" t="s">
        <v>20</v>
      </c>
      <c r="D5" s="10" t="s">
        <v>21</v>
      </c>
      <c r="E5" s="10" t="s">
        <v>22</v>
      </c>
      <c r="F5" s="10" t="s">
        <v>28</v>
      </c>
      <c r="G5" s="13">
        <v>20200110</v>
      </c>
      <c r="H5" s="13">
        <v>1</v>
      </c>
      <c r="I5" s="19">
        <v>63</v>
      </c>
      <c r="J5" s="20">
        <f t="shared" si="0"/>
        <v>25.2</v>
      </c>
      <c r="K5" s="19">
        <v>78</v>
      </c>
      <c r="L5" s="20">
        <f t="shared" si="1"/>
        <v>46.8</v>
      </c>
      <c r="M5" s="20">
        <f t="shared" si="2"/>
        <v>72</v>
      </c>
      <c r="N5" s="20"/>
      <c r="O5" s="19">
        <v>2</v>
      </c>
      <c r="P5" s="11"/>
      <c r="Q5" s="11"/>
    </row>
    <row r="6" ht="27" customHeight="1" spans="1:17">
      <c r="A6" s="9" t="s">
        <v>31</v>
      </c>
      <c r="B6" s="10" t="s">
        <v>32</v>
      </c>
      <c r="C6" s="10" t="s">
        <v>27</v>
      </c>
      <c r="D6" s="10" t="s">
        <v>21</v>
      </c>
      <c r="E6" s="10" t="s">
        <v>22</v>
      </c>
      <c r="F6" s="14" t="s">
        <v>28</v>
      </c>
      <c r="G6" s="13">
        <v>20200104</v>
      </c>
      <c r="H6" s="13">
        <v>1</v>
      </c>
      <c r="I6" s="19">
        <v>48</v>
      </c>
      <c r="J6" s="20">
        <f t="shared" si="0"/>
        <v>19.2</v>
      </c>
      <c r="K6" s="19">
        <v>77.26</v>
      </c>
      <c r="L6" s="20">
        <f t="shared" si="1"/>
        <v>46.356</v>
      </c>
      <c r="M6" s="20">
        <f t="shared" si="2"/>
        <v>65.556</v>
      </c>
      <c r="N6" s="20"/>
      <c r="O6" s="19">
        <v>3</v>
      </c>
      <c r="P6" s="11"/>
      <c r="Q6" s="11"/>
    </row>
    <row r="7" ht="27" customHeight="1" spans="1:17">
      <c r="A7" s="9" t="s">
        <v>33</v>
      </c>
      <c r="B7" s="10" t="s">
        <v>34</v>
      </c>
      <c r="C7" s="10" t="s">
        <v>20</v>
      </c>
      <c r="D7" s="10" t="s">
        <v>21</v>
      </c>
      <c r="E7" s="10" t="s">
        <v>22</v>
      </c>
      <c r="F7" s="10" t="s">
        <v>35</v>
      </c>
      <c r="G7" s="13">
        <v>20200422</v>
      </c>
      <c r="H7" s="13">
        <v>3</v>
      </c>
      <c r="I7" s="19">
        <v>44</v>
      </c>
      <c r="J7" s="20">
        <f t="shared" si="0"/>
        <v>17.6</v>
      </c>
      <c r="K7" s="19">
        <v>77.8</v>
      </c>
      <c r="L7" s="20">
        <f t="shared" si="1"/>
        <v>46.68</v>
      </c>
      <c r="M7" s="20">
        <f t="shared" si="2"/>
        <v>64.28</v>
      </c>
      <c r="N7" s="20"/>
      <c r="O7" s="19">
        <v>1</v>
      </c>
      <c r="P7" s="11" t="s">
        <v>24</v>
      </c>
      <c r="Q7" s="11"/>
    </row>
    <row r="8" ht="27" customHeight="1" spans="1:17">
      <c r="A8" s="9" t="s">
        <v>36</v>
      </c>
      <c r="B8" s="10" t="s">
        <v>37</v>
      </c>
      <c r="C8" s="10" t="s">
        <v>27</v>
      </c>
      <c r="D8" s="10" t="s">
        <v>21</v>
      </c>
      <c r="E8" s="10" t="s">
        <v>22</v>
      </c>
      <c r="F8" s="10" t="s">
        <v>35</v>
      </c>
      <c r="G8" s="13">
        <v>20200423</v>
      </c>
      <c r="H8" s="13">
        <v>3</v>
      </c>
      <c r="I8" s="19">
        <v>43</v>
      </c>
      <c r="J8" s="20">
        <f t="shared" si="0"/>
        <v>17.2</v>
      </c>
      <c r="K8" s="19">
        <v>78.46</v>
      </c>
      <c r="L8" s="20">
        <f t="shared" si="1"/>
        <v>47.076</v>
      </c>
      <c r="M8" s="20">
        <f t="shared" si="2"/>
        <v>64.276</v>
      </c>
      <c r="N8" s="20"/>
      <c r="O8" s="19">
        <v>2</v>
      </c>
      <c r="P8" s="11" t="s">
        <v>24</v>
      </c>
      <c r="Q8" s="11"/>
    </row>
    <row r="9" ht="27" customHeight="1" spans="1:17">
      <c r="A9" s="9" t="s">
        <v>38</v>
      </c>
      <c r="B9" s="10" t="s">
        <v>39</v>
      </c>
      <c r="C9" s="10" t="s">
        <v>20</v>
      </c>
      <c r="D9" s="10" t="s">
        <v>21</v>
      </c>
      <c r="E9" s="10" t="s">
        <v>22</v>
      </c>
      <c r="F9" s="10" t="s">
        <v>35</v>
      </c>
      <c r="G9" s="13">
        <v>20200426</v>
      </c>
      <c r="H9" s="13">
        <v>3</v>
      </c>
      <c r="I9" s="19">
        <v>39</v>
      </c>
      <c r="J9" s="20">
        <f t="shared" si="0"/>
        <v>15.6</v>
      </c>
      <c r="K9" s="19">
        <v>80.7</v>
      </c>
      <c r="L9" s="20">
        <f t="shared" si="1"/>
        <v>48.42</v>
      </c>
      <c r="M9" s="20">
        <f t="shared" si="2"/>
        <v>64.02</v>
      </c>
      <c r="N9" s="20"/>
      <c r="O9" s="19">
        <v>3</v>
      </c>
      <c r="P9" s="11" t="s">
        <v>24</v>
      </c>
      <c r="Q9" s="11"/>
    </row>
    <row r="10" ht="27" customHeight="1" spans="1:17">
      <c r="A10" s="9" t="s">
        <v>40</v>
      </c>
      <c r="B10" s="10" t="s">
        <v>41</v>
      </c>
      <c r="C10" s="10" t="s">
        <v>27</v>
      </c>
      <c r="D10" s="13" t="s">
        <v>21</v>
      </c>
      <c r="E10" s="10" t="s">
        <v>22</v>
      </c>
      <c r="F10" s="14" t="s">
        <v>42</v>
      </c>
      <c r="G10" s="13">
        <v>20200508</v>
      </c>
      <c r="H10" s="13">
        <v>1</v>
      </c>
      <c r="I10" s="19">
        <v>54</v>
      </c>
      <c r="J10" s="20">
        <f t="shared" si="0"/>
        <v>21.6</v>
      </c>
      <c r="K10" s="19">
        <v>79.6</v>
      </c>
      <c r="L10" s="20">
        <f t="shared" si="1"/>
        <v>47.76</v>
      </c>
      <c r="M10" s="20">
        <f t="shared" si="2"/>
        <v>69.36</v>
      </c>
      <c r="N10" s="20"/>
      <c r="O10" s="19">
        <v>1</v>
      </c>
      <c r="P10" s="11" t="s">
        <v>24</v>
      </c>
      <c r="Q10" s="11"/>
    </row>
    <row r="11" ht="27" customHeight="1" spans="1:17">
      <c r="A11" s="9" t="s">
        <v>43</v>
      </c>
      <c r="B11" s="10" t="s">
        <v>44</v>
      </c>
      <c r="C11" s="10" t="s">
        <v>20</v>
      </c>
      <c r="D11" s="10" t="s">
        <v>21</v>
      </c>
      <c r="E11" s="10" t="s">
        <v>22</v>
      </c>
      <c r="F11" s="10" t="s">
        <v>42</v>
      </c>
      <c r="G11" s="13">
        <v>20200521</v>
      </c>
      <c r="H11" s="13">
        <v>1</v>
      </c>
      <c r="I11" s="19">
        <v>61</v>
      </c>
      <c r="J11" s="20">
        <f t="shared" si="0"/>
        <v>24.4</v>
      </c>
      <c r="K11" s="19">
        <v>71.8</v>
      </c>
      <c r="L11" s="20">
        <f t="shared" si="1"/>
        <v>43.08</v>
      </c>
      <c r="M11" s="20">
        <f t="shared" si="2"/>
        <v>67.48</v>
      </c>
      <c r="N11" s="20"/>
      <c r="O11" s="19">
        <v>2</v>
      </c>
      <c r="P11" s="11"/>
      <c r="Q11" s="11"/>
    </row>
    <row r="12" ht="27" customHeight="1" spans="1:17">
      <c r="A12" s="9" t="s">
        <v>45</v>
      </c>
      <c r="B12" s="10" t="s">
        <v>46</v>
      </c>
      <c r="C12" s="10" t="s">
        <v>27</v>
      </c>
      <c r="D12" s="13" t="s">
        <v>21</v>
      </c>
      <c r="E12" s="10" t="s">
        <v>22</v>
      </c>
      <c r="F12" s="14" t="s">
        <v>42</v>
      </c>
      <c r="G12" s="13">
        <v>20200507</v>
      </c>
      <c r="H12" s="13">
        <v>1</v>
      </c>
      <c r="I12" s="19">
        <v>52</v>
      </c>
      <c r="J12" s="20">
        <f t="shared" si="0"/>
        <v>20.8</v>
      </c>
      <c r="K12" s="19">
        <v>74.8</v>
      </c>
      <c r="L12" s="20">
        <f t="shared" si="1"/>
        <v>44.88</v>
      </c>
      <c r="M12" s="20">
        <f t="shared" si="2"/>
        <v>65.68</v>
      </c>
      <c r="N12" s="20"/>
      <c r="O12" s="19">
        <v>3</v>
      </c>
      <c r="P12" s="11"/>
      <c r="Q12" s="11"/>
    </row>
    <row r="13" ht="27" customHeight="1" spans="1:17">
      <c r="A13" s="9" t="s">
        <v>47</v>
      </c>
      <c r="B13" s="10" t="s">
        <v>48</v>
      </c>
      <c r="C13" s="10" t="s">
        <v>27</v>
      </c>
      <c r="D13" s="10" t="s">
        <v>21</v>
      </c>
      <c r="E13" s="10" t="s">
        <v>22</v>
      </c>
      <c r="F13" s="10" t="s">
        <v>42</v>
      </c>
      <c r="G13" s="13">
        <v>20200524</v>
      </c>
      <c r="H13" s="13">
        <v>1</v>
      </c>
      <c r="I13" s="19">
        <v>52</v>
      </c>
      <c r="J13" s="20">
        <f t="shared" si="0"/>
        <v>20.8</v>
      </c>
      <c r="K13" s="19">
        <v>74.6</v>
      </c>
      <c r="L13" s="20">
        <f t="shared" si="1"/>
        <v>44.76</v>
      </c>
      <c r="M13" s="20">
        <f t="shared" si="2"/>
        <v>65.56</v>
      </c>
      <c r="N13" s="20"/>
      <c r="O13" s="19">
        <v>4</v>
      </c>
      <c r="P13" s="11"/>
      <c r="Q13" s="11"/>
    </row>
    <row r="14" ht="27" customHeight="1" spans="1:17">
      <c r="A14" s="9" t="s">
        <v>49</v>
      </c>
      <c r="B14" s="10" t="s">
        <v>50</v>
      </c>
      <c r="C14" s="10" t="s">
        <v>27</v>
      </c>
      <c r="D14" s="10" t="s">
        <v>21</v>
      </c>
      <c r="E14" s="10" t="s">
        <v>22</v>
      </c>
      <c r="F14" s="10" t="s">
        <v>42</v>
      </c>
      <c r="G14" s="13">
        <v>20200514</v>
      </c>
      <c r="H14" s="13">
        <v>1</v>
      </c>
      <c r="I14" s="19">
        <v>52</v>
      </c>
      <c r="J14" s="20">
        <f t="shared" si="0"/>
        <v>20.8</v>
      </c>
      <c r="K14" s="19">
        <v>72.6</v>
      </c>
      <c r="L14" s="20">
        <f t="shared" si="1"/>
        <v>43.56</v>
      </c>
      <c r="M14" s="20">
        <f t="shared" si="2"/>
        <v>64.36</v>
      </c>
      <c r="N14" s="20"/>
      <c r="O14" s="19">
        <v>5</v>
      </c>
      <c r="P14" s="11"/>
      <c r="Q14" s="11"/>
    </row>
    <row r="15" ht="27" customHeight="1" spans="1:17">
      <c r="A15" s="9" t="s">
        <v>51</v>
      </c>
      <c r="B15" s="10" t="s">
        <v>52</v>
      </c>
      <c r="C15" s="10" t="s">
        <v>20</v>
      </c>
      <c r="D15" s="10" t="s">
        <v>53</v>
      </c>
      <c r="E15" s="10" t="s">
        <v>22</v>
      </c>
      <c r="F15" s="10" t="s">
        <v>54</v>
      </c>
      <c r="G15" s="11"/>
      <c r="H15" s="12">
        <v>2</v>
      </c>
      <c r="I15" s="19"/>
      <c r="J15" s="20">
        <f t="shared" si="0"/>
        <v>0</v>
      </c>
      <c r="K15" s="19">
        <v>76.2</v>
      </c>
      <c r="L15" s="20">
        <f t="shared" si="1"/>
        <v>76.2</v>
      </c>
      <c r="M15" s="20">
        <f t="shared" si="2"/>
        <v>76.2</v>
      </c>
      <c r="N15" s="20"/>
      <c r="O15" s="19">
        <v>1</v>
      </c>
      <c r="P15" s="11" t="s">
        <v>24</v>
      </c>
      <c r="Q15" s="13"/>
    </row>
    <row r="16" ht="27" customHeight="1" spans="1:17">
      <c r="A16" s="9" t="s">
        <v>55</v>
      </c>
      <c r="B16" s="10" t="s">
        <v>56</v>
      </c>
      <c r="C16" s="10" t="s">
        <v>20</v>
      </c>
      <c r="D16" s="10" t="s">
        <v>53</v>
      </c>
      <c r="E16" s="10" t="s">
        <v>22</v>
      </c>
      <c r="F16" s="14" t="s">
        <v>54</v>
      </c>
      <c r="G16" s="11"/>
      <c r="H16" s="12">
        <v>2</v>
      </c>
      <c r="I16" s="19"/>
      <c r="J16" s="20">
        <f t="shared" si="0"/>
        <v>0</v>
      </c>
      <c r="K16" s="19"/>
      <c r="L16" s="20">
        <f t="shared" si="1"/>
        <v>0</v>
      </c>
      <c r="M16" s="20">
        <f t="shared" si="2"/>
        <v>0</v>
      </c>
      <c r="N16" s="20"/>
      <c r="O16" s="19"/>
      <c r="P16" s="11"/>
      <c r="Q16" s="13" t="s">
        <v>57</v>
      </c>
    </row>
    <row r="17" ht="27" customHeight="1" spans="1:17">
      <c r="A17" s="9" t="s">
        <v>58</v>
      </c>
      <c r="B17" s="10" t="s">
        <v>59</v>
      </c>
      <c r="C17" s="10" t="s">
        <v>20</v>
      </c>
      <c r="D17" s="10" t="s">
        <v>53</v>
      </c>
      <c r="E17" s="10" t="s">
        <v>22</v>
      </c>
      <c r="F17" s="10" t="s">
        <v>54</v>
      </c>
      <c r="G17" s="11"/>
      <c r="H17" s="12">
        <v>2</v>
      </c>
      <c r="I17" s="19"/>
      <c r="J17" s="20">
        <f t="shared" si="0"/>
        <v>0</v>
      </c>
      <c r="K17" s="19"/>
      <c r="L17" s="20">
        <f t="shared" si="1"/>
        <v>0</v>
      </c>
      <c r="M17" s="20">
        <f t="shared" si="2"/>
        <v>0</v>
      </c>
      <c r="N17" s="20"/>
      <c r="O17" s="19"/>
      <c r="P17" s="11"/>
      <c r="Q17" s="13" t="s">
        <v>57</v>
      </c>
    </row>
    <row r="18" ht="27" customHeight="1" spans="1:17">
      <c r="A18" s="9" t="s">
        <v>60</v>
      </c>
      <c r="B18" s="10" t="s">
        <v>61</v>
      </c>
      <c r="C18" s="10" t="s">
        <v>20</v>
      </c>
      <c r="D18" s="10" t="s">
        <v>53</v>
      </c>
      <c r="E18" s="10" t="s">
        <v>22</v>
      </c>
      <c r="F18" s="10" t="s">
        <v>54</v>
      </c>
      <c r="G18" s="11"/>
      <c r="H18" s="12">
        <v>2</v>
      </c>
      <c r="I18" s="19"/>
      <c r="J18" s="20">
        <f t="shared" si="0"/>
        <v>0</v>
      </c>
      <c r="K18" s="19"/>
      <c r="L18" s="20">
        <f t="shared" si="1"/>
        <v>0</v>
      </c>
      <c r="M18" s="20">
        <f t="shared" si="2"/>
        <v>0</v>
      </c>
      <c r="N18" s="20"/>
      <c r="O18" s="19"/>
      <c r="P18" s="11"/>
      <c r="Q18" s="13" t="s">
        <v>57</v>
      </c>
    </row>
    <row r="19" ht="27" customHeight="1" spans="1:17">
      <c r="A19" s="9" t="s">
        <v>62</v>
      </c>
      <c r="B19" s="10" t="s">
        <v>63</v>
      </c>
      <c r="C19" s="10" t="s">
        <v>27</v>
      </c>
      <c r="D19" s="10" t="s">
        <v>53</v>
      </c>
      <c r="E19" s="10" t="s">
        <v>22</v>
      </c>
      <c r="F19" s="10" t="s">
        <v>64</v>
      </c>
      <c r="G19" s="11"/>
      <c r="H19" s="12">
        <v>3</v>
      </c>
      <c r="I19" s="19"/>
      <c r="J19" s="20">
        <f t="shared" si="0"/>
        <v>0</v>
      </c>
      <c r="K19" s="19">
        <v>87.3</v>
      </c>
      <c r="L19" s="20">
        <f t="shared" si="1"/>
        <v>87.3</v>
      </c>
      <c r="M19" s="20">
        <f t="shared" si="2"/>
        <v>87.3</v>
      </c>
      <c r="N19" s="20"/>
      <c r="O19" s="19">
        <v>1</v>
      </c>
      <c r="P19" s="11" t="s">
        <v>24</v>
      </c>
      <c r="Q19" s="13"/>
    </row>
    <row r="20" ht="27" customHeight="1" spans="1:17">
      <c r="A20" s="9" t="s">
        <v>65</v>
      </c>
      <c r="B20" s="10" t="s">
        <v>66</v>
      </c>
      <c r="C20" s="10" t="s">
        <v>27</v>
      </c>
      <c r="D20" s="10" t="s">
        <v>53</v>
      </c>
      <c r="E20" s="10" t="s">
        <v>22</v>
      </c>
      <c r="F20" s="10" t="s">
        <v>67</v>
      </c>
      <c r="G20" s="11"/>
      <c r="H20" s="12">
        <v>1</v>
      </c>
      <c r="I20" s="19"/>
      <c r="J20" s="20">
        <f t="shared" si="0"/>
        <v>0</v>
      </c>
      <c r="K20" s="19">
        <v>73.9</v>
      </c>
      <c r="L20" s="20">
        <f t="shared" si="1"/>
        <v>73.9</v>
      </c>
      <c r="M20" s="20">
        <f t="shared" si="2"/>
        <v>73.9</v>
      </c>
      <c r="N20" s="20"/>
      <c r="O20" s="19">
        <v>1</v>
      </c>
      <c r="P20" s="11" t="s">
        <v>24</v>
      </c>
      <c r="Q20" s="13"/>
    </row>
    <row r="21" ht="27" customHeight="1" spans="1:17">
      <c r="A21" s="9" t="s">
        <v>68</v>
      </c>
      <c r="B21" s="10" t="s">
        <v>69</v>
      </c>
      <c r="C21" s="10" t="s">
        <v>20</v>
      </c>
      <c r="D21" s="13" t="s">
        <v>53</v>
      </c>
      <c r="E21" s="10" t="s">
        <v>22</v>
      </c>
      <c r="F21" s="14" t="s">
        <v>70</v>
      </c>
      <c r="G21" s="11"/>
      <c r="H21" s="12">
        <v>2</v>
      </c>
      <c r="I21" s="19"/>
      <c r="J21" s="20">
        <f t="shared" si="0"/>
        <v>0</v>
      </c>
      <c r="K21" s="19">
        <v>88.4</v>
      </c>
      <c r="L21" s="20">
        <f t="shared" si="1"/>
        <v>88.4</v>
      </c>
      <c r="M21" s="20">
        <f t="shared" si="2"/>
        <v>88.4</v>
      </c>
      <c r="N21" s="20"/>
      <c r="O21" s="19">
        <v>1</v>
      </c>
      <c r="P21" s="11" t="s">
        <v>24</v>
      </c>
      <c r="Q21" s="13"/>
    </row>
    <row r="22" ht="27" customHeight="1" spans="1:17">
      <c r="A22" s="9" t="s">
        <v>71</v>
      </c>
      <c r="B22" s="10" t="s">
        <v>72</v>
      </c>
      <c r="C22" s="10" t="s">
        <v>27</v>
      </c>
      <c r="D22" s="10" t="s">
        <v>53</v>
      </c>
      <c r="E22" s="10" t="s">
        <v>22</v>
      </c>
      <c r="F22" s="14" t="s">
        <v>70</v>
      </c>
      <c r="G22" s="11"/>
      <c r="H22" s="12">
        <v>2</v>
      </c>
      <c r="I22" s="19"/>
      <c r="J22" s="20">
        <f t="shared" si="0"/>
        <v>0</v>
      </c>
      <c r="K22" s="19">
        <v>72.4</v>
      </c>
      <c r="L22" s="20">
        <f t="shared" si="1"/>
        <v>72.4</v>
      </c>
      <c r="M22" s="20">
        <f t="shared" si="2"/>
        <v>72.4</v>
      </c>
      <c r="N22" s="20"/>
      <c r="O22" s="19">
        <v>2</v>
      </c>
      <c r="P22" s="11" t="s">
        <v>24</v>
      </c>
      <c r="Q22" s="13"/>
    </row>
    <row r="23" ht="27" customHeight="1" spans="1:17">
      <c r="A23" s="9" t="s">
        <v>73</v>
      </c>
      <c r="B23" s="10" t="s">
        <v>74</v>
      </c>
      <c r="C23" s="10" t="s">
        <v>27</v>
      </c>
      <c r="D23" s="13" t="s">
        <v>53</v>
      </c>
      <c r="E23" s="10" t="s">
        <v>22</v>
      </c>
      <c r="F23" s="14" t="s">
        <v>75</v>
      </c>
      <c r="G23" s="11"/>
      <c r="H23" s="12">
        <v>4</v>
      </c>
      <c r="I23" s="19"/>
      <c r="J23" s="20">
        <f t="shared" si="0"/>
        <v>0</v>
      </c>
      <c r="K23" s="19">
        <v>78</v>
      </c>
      <c r="L23" s="20">
        <f t="shared" si="1"/>
        <v>78</v>
      </c>
      <c r="M23" s="20">
        <f t="shared" si="2"/>
        <v>78</v>
      </c>
      <c r="N23" s="20"/>
      <c r="O23" s="19">
        <v>1</v>
      </c>
      <c r="P23" s="11" t="s">
        <v>24</v>
      </c>
      <c r="Q23" s="13"/>
    </row>
    <row r="24" ht="27" customHeight="1" spans="1:17">
      <c r="A24" s="9" t="s">
        <v>76</v>
      </c>
      <c r="B24" s="10" t="s">
        <v>77</v>
      </c>
      <c r="C24" s="10" t="s">
        <v>20</v>
      </c>
      <c r="D24" s="15" t="s">
        <v>53</v>
      </c>
      <c r="E24" s="10" t="s">
        <v>22</v>
      </c>
      <c r="F24" s="10" t="s">
        <v>78</v>
      </c>
      <c r="G24" s="11"/>
      <c r="H24" s="12">
        <v>2</v>
      </c>
      <c r="I24" s="19"/>
      <c r="J24" s="20">
        <f t="shared" si="0"/>
        <v>0</v>
      </c>
      <c r="K24" s="19">
        <v>88.7</v>
      </c>
      <c r="L24" s="20">
        <f t="shared" si="1"/>
        <v>88.7</v>
      </c>
      <c r="M24" s="20">
        <f t="shared" si="2"/>
        <v>88.7</v>
      </c>
      <c r="N24" s="20"/>
      <c r="O24" s="19">
        <v>1</v>
      </c>
      <c r="P24" s="11" t="s">
        <v>24</v>
      </c>
      <c r="Q24" s="13"/>
    </row>
    <row r="25" ht="27" customHeight="1" spans="1:17">
      <c r="A25" s="9" t="s">
        <v>79</v>
      </c>
      <c r="B25" s="10" t="s">
        <v>80</v>
      </c>
      <c r="C25" s="10" t="s">
        <v>27</v>
      </c>
      <c r="D25" s="15" t="s">
        <v>53</v>
      </c>
      <c r="E25" s="10" t="s">
        <v>22</v>
      </c>
      <c r="F25" s="10" t="s">
        <v>78</v>
      </c>
      <c r="G25" s="11"/>
      <c r="H25" s="12">
        <v>2</v>
      </c>
      <c r="I25" s="19"/>
      <c r="J25" s="20">
        <f t="shared" si="0"/>
        <v>0</v>
      </c>
      <c r="K25" s="19">
        <v>82.2</v>
      </c>
      <c r="L25" s="20">
        <f t="shared" si="1"/>
        <v>82.2</v>
      </c>
      <c r="M25" s="20">
        <f t="shared" si="2"/>
        <v>82.2</v>
      </c>
      <c r="N25" s="20"/>
      <c r="O25" s="19">
        <v>2</v>
      </c>
      <c r="P25" s="11" t="s">
        <v>24</v>
      </c>
      <c r="Q25" s="13"/>
    </row>
    <row r="26" ht="27" customHeight="1" spans="1:17">
      <c r="A26" s="9" t="s">
        <v>81</v>
      </c>
      <c r="B26" s="10" t="s">
        <v>82</v>
      </c>
      <c r="C26" s="10" t="s">
        <v>20</v>
      </c>
      <c r="D26" s="15" t="s">
        <v>53</v>
      </c>
      <c r="E26" s="10" t="s">
        <v>22</v>
      </c>
      <c r="F26" s="10" t="s">
        <v>78</v>
      </c>
      <c r="G26" s="11"/>
      <c r="H26" s="12">
        <v>2</v>
      </c>
      <c r="I26" s="19"/>
      <c r="J26" s="20">
        <f t="shared" si="0"/>
        <v>0</v>
      </c>
      <c r="K26" s="19">
        <v>80.1</v>
      </c>
      <c r="L26" s="20">
        <f t="shared" si="1"/>
        <v>80.1</v>
      </c>
      <c r="M26" s="20">
        <f t="shared" si="2"/>
        <v>80.1</v>
      </c>
      <c r="N26" s="20"/>
      <c r="O26" s="19">
        <v>3</v>
      </c>
      <c r="P26" s="11"/>
      <c r="Q26" s="13"/>
    </row>
    <row r="27" ht="27" customHeight="1" spans="1:17">
      <c r="A27" s="9" t="s">
        <v>83</v>
      </c>
      <c r="B27" s="10" t="s">
        <v>84</v>
      </c>
      <c r="C27" s="10" t="s">
        <v>27</v>
      </c>
      <c r="D27" s="15" t="s">
        <v>53</v>
      </c>
      <c r="E27" s="10" t="s">
        <v>22</v>
      </c>
      <c r="F27" s="10" t="s">
        <v>78</v>
      </c>
      <c r="G27" s="11"/>
      <c r="H27" s="12">
        <v>2</v>
      </c>
      <c r="I27" s="19"/>
      <c r="J27" s="20">
        <f t="shared" si="0"/>
        <v>0</v>
      </c>
      <c r="K27" s="19"/>
      <c r="L27" s="20">
        <f t="shared" si="1"/>
        <v>0</v>
      </c>
      <c r="M27" s="20">
        <f t="shared" si="2"/>
        <v>0</v>
      </c>
      <c r="N27" s="20"/>
      <c r="O27" s="19"/>
      <c r="P27" s="11"/>
      <c r="Q27" s="13" t="s">
        <v>57</v>
      </c>
    </row>
    <row r="28" ht="27" customHeight="1" spans="1:17">
      <c r="A28" s="9" t="s">
        <v>85</v>
      </c>
      <c r="B28" s="10" t="s">
        <v>86</v>
      </c>
      <c r="C28" s="10" t="s">
        <v>27</v>
      </c>
      <c r="D28" s="13" t="s">
        <v>53</v>
      </c>
      <c r="E28" s="10" t="s">
        <v>22</v>
      </c>
      <c r="F28" s="14" t="s">
        <v>87</v>
      </c>
      <c r="G28" s="11"/>
      <c r="H28" s="12">
        <v>2</v>
      </c>
      <c r="I28" s="19"/>
      <c r="J28" s="20">
        <f t="shared" si="0"/>
        <v>0</v>
      </c>
      <c r="K28" s="19"/>
      <c r="L28" s="20">
        <f t="shared" si="1"/>
        <v>0</v>
      </c>
      <c r="M28" s="20">
        <f t="shared" si="2"/>
        <v>0</v>
      </c>
      <c r="N28" s="20"/>
      <c r="O28" s="19"/>
      <c r="P28" s="11"/>
      <c r="Q28" s="13" t="s">
        <v>57</v>
      </c>
    </row>
    <row r="29" ht="27" customHeight="1" spans="1:17">
      <c r="A29" s="9" t="s">
        <v>88</v>
      </c>
      <c r="B29" s="10" t="s">
        <v>89</v>
      </c>
      <c r="C29" s="10" t="s">
        <v>27</v>
      </c>
      <c r="D29" s="10" t="s">
        <v>53</v>
      </c>
      <c r="E29" s="10" t="s">
        <v>22</v>
      </c>
      <c r="F29" s="14" t="s">
        <v>90</v>
      </c>
      <c r="G29" s="11"/>
      <c r="H29" s="12">
        <v>1</v>
      </c>
      <c r="I29" s="19"/>
      <c r="J29" s="20">
        <f t="shared" si="0"/>
        <v>0</v>
      </c>
      <c r="K29" s="19">
        <v>83.936</v>
      </c>
      <c r="L29" s="20">
        <f t="shared" si="1"/>
        <v>83.936</v>
      </c>
      <c r="M29" s="20">
        <f t="shared" si="2"/>
        <v>83.936</v>
      </c>
      <c r="N29" s="20"/>
      <c r="O29" s="19">
        <v>1</v>
      </c>
      <c r="P29" s="11" t="s">
        <v>24</v>
      </c>
      <c r="Q29" s="13"/>
    </row>
    <row r="30" ht="27" customHeight="1" spans="1:17">
      <c r="A30" s="9" t="s">
        <v>91</v>
      </c>
      <c r="B30" s="10" t="s">
        <v>92</v>
      </c>
      <c r="C30" s="10" t="s">
        <v>27</v>
      </c>
      <c r="D30" s="10" t="s">
        <v>53</v>
      </c>
      <c r="E30" s="10" t="s">
        <v>22</v>
      </c>
      <c r="F30" s="10" t="s">
        <v>90</v>
      </c>
      <c r="G30" s="11"/>
      <c r="H30" s="12">
        <v>1</v>
      </c>
      <c r="I30" s="19"/>
      <c r="J30" s="20">
        <f t="shared" si="0"/>
        <v>0</v>
      </c>
      <c r="K30" s="19">
        <v>79.4</v>
      </c>
      <c r="L30" s="20">
        <f t="shared" si="1"/>
        <v>79.4</v>
      </c>
      <c r="M30" s="20">
        <f t="shared" si="2"/>
        <v>79.4</v>
      </c>
      <c r="N30" s="20"/>
      <c r="O30" s="19">
        <v>2</v>
      </c>
      <c r="P30" s="11"/>
      <c r="Q30" s="13"/>
    </row>
    <row r="31" ht="27" customHeight="1" spans="1:17">
      <c r="A31" s="9" t="s">
        <v>93</v>
      </c>
      <c r="B31" s="10" t="s">
        <v>94</v>
      </c>
      <c r="C31" s="10" t="s">
        <v>20</v>
      </c>
      <c r="D31" s="13" t="s">
        <v>53</v>
      </c>
      <c r="E31" s="10" t="s">
        <v>22</v>
      </c>
      <c r="F31" s="14" t="s">
        <v>95</v>
      </c>
      <c r="G31" s="13">
        <v>20201011</v>
      </c>
      <c r="H31" s="13">
        <v>1</v>
      </c>
      <c r="I31" s="19">
        <v>61.5</v>
      </c>
      <c r="J31" s="20">
        <f t="shared" si="0"/>
        <v>24.6</v>
      </c>
      <c r="K31" s="19">
        <v>86.2</v>
      </c>
      <c r="L31" s="20">
        <f t="shared" si="1"/>
        <v>51.72</v>
      </c>
      <c r="M31" s="20">
        <f t="shared" si="2"/>
        <v>76.32</v>
      </c>
      <c r="N31" s="20"/>
      <c r="O31" s="19">
        <v>1</v>
      </c>
      <c r="P31" s="11" t="s">
        <v>24</v>
      </c>
      <c r="Q31" s="11"/>
    </row>
    <row r="32" ht="27" customHeight="1" spans="1:17">
      <c r="A32" s="9" t="s">
        <v>96</v>
      </c>
      <c r="B32" s="10" t="s">
        <v>97</v>
      </c>
      <c r="C32" s="10" t="s">
        <v>27</v>
      </c>
      <c r="D32" s="13" t="s">
        <v>53</v>
      </c>
      <c r="E32" s="10" t="s">
        <v>22</v>
      </c>
      <c r="F32" s="14" t="s">
        <v>95</v>
      </c>
      <c r="G32" s="13">
        <v>20201010</v>
      </c>
      <c r="H32" s="13">
        <v>1</v>
      </c>
      <c r="I32" s="19">
        <v>65.5</v>
      </c>
      <c r="J32" s="20">
        <f t="shared" si="0"/>
        <v>26.2</v>
      </c>
      <c r="K32" s="19">
        <v>81.1</v>
      </c>
      <c r="L32" s="20">
        <f t="shared" si="1"/>
        <v>48.66</v>
      </c>
      <c r="M32" s="20">
        <f t="shared" si="2"/>
        <v>74.86</v>
      </c>
      <c r="N32" s="20"/>
      <c r="O32" s="19">
        <v>2</v>
      </c>
      <c r="P32" s="11"/>
      <c r="Q32" s="11"/>
    </row>
    <row r="33" ht="27" customHeight="1" spans="1:17">
      <c r="A33" s="9" t="s">
        <v>98</v>
      </c>
      <c r="B33" s="10" t="s">
        <v>99</v>
      </c>
      <c r="C33" s="10" t="s">
        <v>27</v>
      </c>
      <c r="D33" s="10" t="s">
        <v>53</v>
      </c>
      <c r="E33" s="10" t="s">
        <v>22</v>
      </c>
      <c r="F33" s="10" t="s">
        <v>95</v>
      </c>
      <c r="G33" s="13">
        <v>20201016</v>
      </c>
      <c r="H33" s="13">
        <v>1</v>
      </c>
      <c r="I33" s="19">
        <v>57</v>
      </c>
      <c r="J33" s="20">
        <f t="shared" si="0"/>
        <v>22.8</v>
      </c>
      <c r="K33" s="19">
        <v>83.7</v>
      </c>
      <c r="L33" s="20">
        <f t="shared" si="1"/>
        <v>50.22</v>
      </c>
      <c r="M33" s="20">
        <f t="shared" si="2"/>
        <v>73.02</v>
      </c>
      <c r="N33" s="20"/>
      <c r="O33" s="19">
        <v>3</v>
      </c>
      <c r="P33" s="11"/>
      <c r="Q33" s="11"/>
    </row>
    <row r="34" ht="27" customHeight="1" spans="1:17">
      <c r="A34" s="9" t="s">
        <v>100</v>
      </c>
      <c r="B34" s="10" t="s">
        <v>101</v>
      </c>
      <c r="C34" s="10" t="s">
        <v>27</v>
      </c>
      <c r="D34" s="10" t="s">
        <v>53</v>
      </c>
      <c r="E34" s="10" t="s">
        <v>22</v>
      </c>
      <c r="F34" s="14" t="s">
        <v>102</v>
      </c>
      <c r="G34" s="11"/>
      <c r="H34" s="12">
        <v>2</v>
      </c>
      <c r="I34" s="19"/>
      <c r="J34" s="20">
        <f t="shared" si="0"/>
        <v>0</v>
      </c>
      <c r="K34" s="19">
        <v>81.6</v>
      </c>
      <c r="L34" s="20">
        <f t="shared" si="1"/>
        <v>81.6</v>
      </c>
      <c r="M34" s="20">
        <f t="shared" si="2"/>
        <v>81.6</v>
      </c>
      <c r="N34" s="20"/>
      <c r="O34" s="19">
        <v>1</v>
      </c>
      <c r="P34" s="11" t="s">
        <v>24</v>
      </c>
      <c r="Q34" s="13"/>
    </row>
    <row r="35" ht="27" customHeight="1" spans="1:17">
      <c r="A35" s="9" t="s">
        <v>103</v>
      </c>
      <c r="B35" s="10" t="s">
        <v>104</v>
      </c>
      <c r="C35" s="10" t="s">
        <v>27</v>
      </c>
      <c r="D35" s="10" t="s">
        <v>53</v>
      </c>
      <c r="E35" s="10" t="s">
        <v>22</v>
      </c>
      <c r="F35" s="10" t="s">
        <v>102</v>
      </c>
      <c r="G35" s="11"/>
      <c r="H35" s="12">
        <v>2</v>
      </c>
      <c r="I35" s="19"/>
      <c r="J35" s="20">
        <f t="shared" ref="J35:J80" si="3">IF(I35="",0,ROUND(I35*0.4,3))</f>
        <v>0</v>
      </c>
      <c r="K35" s="19">
        <v>72.6</v>
      </c>
      <c r="L35" s="20">
        <f t="shared" ref="L35:L80" si="4">IF(I35="",K35,ROUND(K35*0.6,3))</f>
        <v>72.6</v>
      </c>
      <c r="M35" s="20">
        <f t="shared" ref="M35:M80" si="5">J35+L35</f>
        <v>72.6</v>
      </c>
      <c r="N35" s="20"/>
      <c r="O35" s="19">
        <v>2</v>
      </c>
      <c r="P35" s="11" t="s">
        <v>24</v>
      </c>
      <c r="Q35" s="13"/>
    </row>
    <row r="36" ht="27" customHeight="1" spans="1:17">
      <c r="A36" s="9" t="s">
        <v>105</v>
      </c>
      <c r="B36" s="10" t="s">
        <v>106</v>
      </c>
      <c r="C36" s="10" t="s">
        <v>27</v>
      </c>
      <c r="D36" s="10" t="s">
        <v>53</v>
      </c>
      <c r="E36" s="10" t="s">
        <v>22</v>
      </c>
      <c r="F36" s="14" t="s">
        <v>107</v>
      </c>
      <c r="G36" s="11"/>
      <c r="H36" s="12">
        <v>1</v>
      </c>
      <c r="I36" s="19"/>
      <c r="J36" s="20">
        <f t="shared" si="3"/>
        <v>0</v>
      </c>
      <c r="K36" s="19">
        <v>87.8</v>
      </c>
      <c r="L36" s="20">
        <f t="shared" si="4"/>
        <v>87.8</v>
      </c>
      <c r="M36" s="20">
        <f t="shared" si="5"/>
        <v>87.8</v>
      </c>
      <c r="N36" s="20"/>
      <c r="O36" s="19">
        <v>1</v>
      </c>
      <c r="P36" s="11" t="s">
        <v>24</v>
      </c>
      <c r="Q36" s="13"/>
    </row>
    <row r="37" ht="27" customHeight="1" spans="1:17">
      <c r="A37" s="9" t="s">
        <v>108</v>
      </c>
      <c r="B37" s="10" t="s">
        <v>109</v>
      </c>
      <c r="C37" s="10" t="s">
        <v>27</v>
      </c>
      <c r="D37" s="13" t="s">
        <v>53</v>
      </c>
      <c r="E37" s="10" t="s">
        <v>22</v>
      </c>
      <c r="F37" s="14" t="s">
        <v>107</v>
      </c>
      <c r="G37" s="11"/>
      <c r="H37" s="12">
        <v>1</v>
      </c>
      <c r="I37" s="19"/>
      <c r="J37" s="20">
        <f t="shared" si="3"/>
        <v>0</v>
      </c>
      <c r="K37" s="19"/>
      <c r="L37" s="20">
        <f t="shared" si="4"/>
        <v>0</v>
      </c>
      <c r="M37" s="20">
        <f t="shared" si="5"/>
        <v>0</v>
      </c>
      <c r="N37" s="20"/>
      <c r="O37" s="19"/>
      <c r="P37" s="11"/>
      <c r="Q37" s="13" t="s">
        <v>57</v>
      </c>
    </row>
    <row r="38" ht="27" customHeight="1" spans="1:17">
      <c r="A38" s="9" t="s">
        <v>110</v>
      </c>
      <c r="B38" s="10" t="s">
        <v>111</v>
      </c>
      <c r="C38" s="10" t="s">
        <v>20</v>
      </c>
      <c r="D38" s="13" t="s">
        <v>53</v>
      </c>
      <c r="E38" s="10" t="s">
        <v>22</v>
      </c>
      <c r="F38" s="14" t="s">
        <v>112</v>
      </c>
      <c r="G38" s="11"/>
      <c r="H38" s="12">
        <v>1</v>
      </c>
      <c r="I38" s="19"/>
      <c r="J38" s="20">
        <f t="shared" si="3"/>
        <v>0</v>
      </c>
      <c r="K38" s="19">
        <v>80.4</v>
      </c>
      <c r="L38" s="20">
        <f t="shared" si="4"/>
        <v>80.4</v>
      </c>
      <c r="M38" s="20">
        <f t="shared" si="5"/>
        <v>80.4</v>
      </c>
      <c r="N38" s="20"/>
      <c r="O38" s="19">
        <v>1</v>
      </c>
      <c r="P38" s="11" t="s">
        <v>24</v>
      </c>
      <c r="Q38" s="13"/>
    </row>
    <row r="39" ht="27" customHeight="1" spans="1:17">
      <c r="A39" s="9" t="s">
        <v>113</v>
      </c>
      <c r="B39" s="10" t="s">
        <v>114</v>
      </c>
      <c r="C39" s="10" t="s">
        <v>20</v>
      </c>
      <c r="D39" s="10" t="s">
        <v>115</v>
      </c>
      <c r="E39" s="10" t="s">
        <v>22</v>
      </c>
      <c r="F39" s="10" t="s">
        <v>116</v>
      </c>
      <c r="G39" s="13">
        <v>20200212</v>
      </c>
      <c r="H39" s="13">
        <v>5</v>
      </c>
      <c r="I39" s="19">
        <v>65.5</v>
      </c>
      <c r="J39" s="20">
        <f t="shared" si="3"/>
        <v>26.2</v>
      </c>
      <c r="K39" s="19">
        <v>83.2</v>
      </c>
      <c r="L39" s="20">
        <f t="shared" si="4"/>
        <v>49.92</v>
      </c>
      <c r="M39" s="20">
        <f t="shared" si="5"/>
        <v>76.12</v>
      </c>
      <c r="N39" s="20"/>
      <c r="O39" s="19">
        <f t="shared" ref="O39:O52" si="6">RANK(M39,M$39:M$53)</f>
        <v>1</v>
      </c>
      <c r="P39" s="11" t="s">
        <v>24</v>
      </c>
      <c r="Q39" s="11"/>
    </row>
    <row r="40" ht="27" customHeight="1" spans="1:17">
      <c r="A40" s="9" t="s">
        <v>117</v>
      </c>
      <c r="B40" s="10" t="s">
        <v>118</v>
      </c>
      <c r="C40" s="10" t="s">
        <v>20</v>
      </c>
      <c r="D40" s="10" t="s">
        <v>115</v>
      </c>
      <c r="E40" s="10" t="s">
        <v>22</v>
      </c>
      <c r="F40" s="10" t="s">
        <v>116</v>
      </c>
      <c r="G40" s="13">
        <v>20200214</v>
      </c>
      <c r="H40" s="13">
        <v>5</v>
      </c>
      <c r="I40" s="19">
        <v>60</v>
      </c>
      <c r="J40" s="20">
        <f t="shared" si="3"/>
        <v>24</v>
      </c>
      <c r="K40" s="19">
        <v>85.3</v>
      </c>
      <c r="L40" s="20">
        <f t="shared" si="4"/>
        <v>51.18</v>
      </c>
      <c r="M40" s="20">
        <f t="shared" si="5"/>
        <v>75.18</v>
      </c>
      <c r="N40" s="20"/>
      <c r="O40" s="19">
        <f t="shared" si="6"/>
        <v>2</v>
      </c>
      <c r="P40" s="11" t="s">
        <v>24</v>
      </c>
      <c r="Q40" s="11"/>
    </row>
    <row r="41" ht="27" customHeight="1" spans="1:17">
      <c r="A41" s="9" t="s">
        <v>119</v>
      </c>
      <c r="B41" s="10" t="s">
        <v>120</v>
      </c>
      <c r="C41" s="10" t="s">
        <v>20</v>
      </c>
      <c r="D41" s="10" t="s">
        <v>115</v>
      </c>
      <c r="E41" s="10" t="s">
        <v>22</v>
      </c>
      <c r="F41" s="10" t="s">
        <v>116</v>
      </c>
      <c r="G41" s="13">
        <v>20200203</v>
      </c>
      <c r="H41" s="13">
        <v>5</v>
      </c>
      <c r="I41" s="19">
        <v>69</v>
      </c>
      <c r="J41" s="20">
        <f t="shared" si="3"/>
        <v>27.6</v>
      </c>
      <c r="K41" s="19">
        <v>78.3</v>
      </c>
      <c r="L41" s="20">
        <f t="shared" si="4"/>
        <v>46.98</v>
      </c>
      <c r="M41" s="20">
        <f t="shared" si="5"/>
        <v>74.58</v>
      </c>
      <c r="N41" s="20"/>
      <c r="O41" s="19">
        <f t="shared" si="6"/>
        <v>3</v>
      </c>
      <c r="P41" s="11" t="s">
        <v>24</v>
      </c>
      <c r="Q41" s="11"/>
    </row>
    <row r="42" ht="27" customHeight="1" spans="1:17">
      <c r="A42" s="9" t="s">
        <v>121</v>
      </c>
      <c r="B42" s="10" t="s">
        <v>122</v>
      </c>
      <c r="C42" s="10" t="s">
        <v>27</v>
      </c>
      <c r="D42" s="10" t="s">
        <v>115</v>
      </c>
      <c r="E42" s="10" t="s">
        <v>22</v>
      </c>
      <c r="F42" s="10" t="s">
        <v>116</v>
      </c>
      <c r="G42" s="13">
        <v>20200205</v>
      </c>
      <c r="H42" s="13">
        <v>5</v>
      </c>
      <c r="I42" s="19">
        <v>55.5</v>
      </c>
      <c r="J42" s="20">
        <f t="shared" si="3"/>
        <v>22.2</v>
      </c>
      <c r="K42" s="19">
        <v>86</v>
      </c>
      <c r="L42" s="20">
        <f t="shared" si="4"/>
        <v>51.6</v>
      </c>
      <c r="M42" s="20">
        <f t="shared" si="5"/>
        <v>73.8</v>
      </c>
      <c r="N42" s="20"/>
      <c r="O42" s="19">
        <f t="shared" si="6"/>
        <v>4</v>
      </c>
      <c r="P42" s="11" t="s">
        <v>24</v>
      </c>
      <c r="Q42" s="11"/>
    </row>
    <row r="43" ht="27" customHeight="1" spans="1:17">
      <c r="A43" s="9" t="s">
        <v>123</v>
      </c>
      <c r="B43" s="10" t="s">
        <v>124</v>
      </c>
      <c r="C43" s="10" t="s">
        <v>27</v>
      </c>
      <c r="D43" s="10" t="s">
        <v>115</v>
      </c>
      <c r="E43" s="10" t="s">
        <v>22</v>
      </c>
      <c r="F43" s="10" t="s">
        <v>116</v>
      </c>
      <c r="G43" s="13">
        <v>20200210</v>
      </c>
      <c r="H43" s="13">
        <v>5</v>
      </c>
      <c r="I43" s="19">
        <v>57</v>
      </c>
      <c r="J43" s="20">
        <f t="shared" si="3"/>
        <v>22.8</v>
      </c>
      <c r="K43" s="19">
        <v>83</v>
      </c>
      <c r="L43" s="20">
        <f t="shared" si="4"/>
        <v>49.8</v>
      </c>
      <c r="M43" s="20">
        <f t="shared" si="5"/>
        <v>72.6</v>
      </c>
      <c r="N43" s="20"/>
      <c r="O43" s="19">
        <f t="shared" si="6"/>
        <v>5</v>
      </c>
      <c r="P43" s="11" t="s">
        <v>24</v>
      </c>
      <c r="Q43" s="11"/>
    </row>
    <row r="44" ht="27" customHeight="1" spans="1:17">
      <c r="A44" s="9" t="s">
        <v>125</v>
      </c>
      <c r="B44" s="10" t="s">
        <v>126</v>
      </c>
      <c r="C44" s="10" t="s">
        <v>27</v>
      </c>
      <c r="D44" s="10" t="s">
        <v>115</v>
      </c>
      <c r="E44" s="10" t="s">
        <v>22</v>
      </c>
      <c r="F44" s="10" t="s">
        <v>116</v>
      </c>
      <c r="G44" s="13">
        <v>20200202</v>
      </c>
      <c r="H44" s="13">
        <v>5</v>
      </c>
      <c r="I44" s="19">
        <v>66.5</v>
      </c>
      <c r="J44" s="20">
        <f t="shared" si="3"/>
        <v>26.6</v>
      </c>
      <c r="K44" s="19">
        <v>75.8</v>
      </c>
      <c r="L44" s="20">
        <f t="shared" si="4"/>
        <v>45.48</v>
      </c>
      <c r="M44" s="20">
        <f t="shared" si="5"/>
        <v>72.08</v>
      </c>
      <c r="N44" s="20"/>
      <c r="O44" s="19">
        <f t="shared" si="6"/>
        <v>6</v>
      </c>
      <c r="P44" s="11"/>
      <c r="Q44" s="11"/>
    </row>
    <row r="45" ht="27" customHeight="1" spans="1:17">
      <c r="A45" s="9" t="s">
        <v>127</v>
      </c>
      <c r="B45" s="10" t="s">
        <v>128</v>
      </c>
      <c r="C45" s="10" t="s">
        <v>20</v>
      </c>
      <c r="D45" s="10" t="s">
        <v>115</v>
      </c>
      <c r="E45" s="10" t="s">
        <v>22</v>
      </c>
      <c r="F45" s="10" t="s">
        <v>116</v>
      </c>
      <c r="G45" s="13">
        <v>20200204</v>
      </c>
      <c r="H45" s="13">
        <v>5</v>
      </c>
      <c r="I45" s="19">
        <v>60.5</v>
      </c>
      <c r="J45" s="20">
        <f t="shared" si="3"/>
        <v>24.2</v>
      </c>
      <c r="K45" s="19">
        <v>78.74</v>
      </c>
      <c r="L45" s="20">
        <f t="shared" si="4"/>
        <v>47.244</v>
      </c>
      <c r="M45" s="20">
        <f t="shared" si="5"/>
        <v>71.444</v>
      </c>
      <c r="N45" s="20"/>
      <c r="O45" s="19">
        <f t="shared" si="6"/>
        <v>7</v>
      </c>
      <c r="P45" s="11"/>
      <c r="Q45" s="11"/>
    </row>
    <row r="46" ht="27" customHeight="1" spans="1:17">
      <c r="A46" s="9" t="s">
        <v>129</v>
      </c>
      <c r="B46" s="10" t="s">
        <v>130</v>
      </c>
      <c r="C46" s="10" t="s">
        <v>20</v>
      </c>
      <c r="D46" s="10" t="s">
        <v>115</v>
      </c>
      <c r="E46" s="10" t="s">
        <v>22</v>
      </c>
      <c r="F46" s="10" t="s">
        <v>116</v>
      </c>
      <c r="G46" s="13">
        <v>20200208</v>
      </c>
      <c r="H46" s="13">
        <v>5</v>
      </c>
      <c r="I46" s="19">
        <v>60.5</v>
      </c>
      <c r="J46" s="20">
        <f t="shared" si="3"/>
        <v>24.2</v>
      </c>
      <c r="K46" s="19">
        <v>75.7</v>
      </c>
      <c r="L46" s="20">
        <f t="shared" si="4"/>
        <v>45.42</v>
      </c>
      <c r="M46" s="20">
        <f t="shared" si="5"/>
        <v>69.62</v>
      </c>
      <c r="N46" s="20"/>
      <c r="O46" s="19">
        <f t="shared" si="6"/>
        <v>8</v>
      </c>
      <c r="P46" s="11"/>
      <c r="Q46" s="11"/>
    </row>
    <row r="47" ht="27" customHeight="1" spans="1:17">
      <c r="A47" s="9" t="s">
        <v>131</v>
      </c>
      <c r="B47" s="10" t="s">
        <v>132</v>
      </c>
      <c r="C47" s="10" t="s">
        <v>20</v>
      </c>
      <c r="D47" s="10" t="s">
        <v>115</v>
      </c>
      <c r="E47" s="10" t="s">
        <v>22</v>
      </c>
      <c r="F47" s="10" t="s">
        <v>116</v>
      </c>
      <c r="G47" s="13">
        <v>20200213</v>
      </c>
      <c r="H47" s="13">
        <v>5</v>
      </c>
      <c r="I47" s="19">
        <v>52.5</v>
      </c>
      <c r="J47" s="20">
        <f t="shared" si="3"/>
        <v>21</v>
      </c>
      <c r="K47" s="19">
        <v>80.9</v>
      </c>
      <c r="L47" s="20">
        <f t="shared" si="4"/>
        <v>48.54</v>
      </c>
      <c r="M47" s="20">
        <f t="shared" si="5"/>
        <v>69.54</v>
      </c>
      <c r="N47" s="20"/>
      <c r="O47" s="19">
        <f t="shared" si="6"/>
        <v>9</v>
      </c>
      <c r="P47" s="11"/>
      <c r="Q47" s="11"/>
    </row>
    <row r="48" ht="27" customHeight="1" spans="1:17">
      <c r="A48" s="9" t="s">
        <v>133</v>
      </c>
      <c r="B48" s="10" t="s">
        <v>134</v>
      </c>
      <c r="C48" s="10" t="s">
        <v>20</v>
      </c>
      <c r="D48" s="10" t="s">
        <v>115</v>
      </c>
      <c r="E48" s="10" t="s">
        <v>22</v>
      </c>
      <c r="F48" s="14" t="s">
        <v>116</v>
      </c>
      <c r="G48" s="13">
        <v>20200201</v>
      </c>
      <c r="H48" s="13">
        <v>5</v>
      </c>
      <c r="I48" s="19">
        <v>53</v>
      </c>
      <c r="J48" s="20">
        <f t="shared" si="3"/>
        <v>21.2</v>
      </c>
      <c r="K48" s="19">
        <v>80.5</v>
      </c>
      <c r="L48" s="20">
        <f t="shared" si="4"/>
        <v>48.3</v>
      </c>
      <c r="M48" s="20">
        <f t="shared" si="5"/>
        <v>69.5</v>
      </c>
      <c r="N48" s="20"/>
      <c r="O48" s="19">
        <f t="shared" si="6"/>
        <v>10</v>
      </c>
      <c r="P48" s="11"/>
      <c r="Q48" s="11"/>
    </row>
    <row r="49" ht="27" customHeight="1" spans="1:17">
      <c r="A49" s="9" t="s">
        <v>135</v>
      </c>
      <c r="B49" s="10" t="s">
        <v>136</v>
      </c>
      <c r="C49" s="10" t="s">
        <v>27</v>
      </c>
      <c r="D49" s="10" t="s">
        <v>115</v>
      </c>
      <c r="E49" s="10" t="s">
        <v>22</v>
      </c>
      <c r="F49" s="10" t="s">
        <v>116</v>
      </c>
      <c r="G49" s="13">
        <v>20200206</v>
      </c>
      <c r="H49" s="13">
        <v>5</v>
      </c>
      <c r="I49" s="19">
        <v>46</v>
      </c>
      <c r="J49" s="20">
        <f t="shared" si="3"/>
        <v>18.4</v>
      </c>
      <c r="K49" s="19">
        <v>84.6</v>
      </c>
      <c r="L49" s="20">
        <f t="shared" si="4"/>
        <v>50.76</v>
      </c>
      <c r="M49" s="20">
        <f t="shared" si="5"/>
        <v>69.16</v>
      </c>
      <c r="N49" s="20"/>
      <c r="O49" s="19">
        <f t="shared" si="6"/>
        <v>11</v>
      </c>
      <c r="P49" s="11"/>
      <c r="Q49" s="11"/>
    </row>
    <row r="50" ht="27" customHeight="1" spans="1:17">
      <c r="A50" s="9" t="s">
        <v>137</v>
      </c>
      <c r="B50" s="10" t="s">
        <v>138</v>
      </c>
      <c r="C50" s="10" t="s">
        <v>20</v>
      </c>
      <c r="D50" s="10" t="s">
        <v>115</v>
      </c>
      <c r="E50" s="10" t="s">
        <v>22</v>
      </c>
      <c r="F50" s="10" t="s">
        <v>116</v>
      </c>
      <c r="G50" s="13">
        <v>20200216</v>
      </c>
      <c r="H50" s="13">
        <v>5</v>
      </c>
      <c r="I50" s="19">
        <v>51.5</v>
      </c>
      <c r="J50" s="20">
        <f t="shared" si="3"/>
        <v>20.6</v>
      </c>
      <c r="K50" s="19">
        <v>76.1</v>
      </c>
      <c r="L50" s="20">
        <f t="shared" si="4"/>
        <v>45.66</v>
      </c>
      <c r="M50" s="20">
        <f t="shared" si="5"/>
        <v>66.26</v>
      </c>
      <c r="N50" s="20"/>
      <c r="O50" s="19">
        <f t="shared" si="6"/>
        <v>12</v>
      </c>
      <c r="P50" s="11"/>
      <c r="Q50" s="11"/>
    </row>
    <row r="51" ht="27" customHeight="1" spans="1:17">
      <c r="A51" s="9" t="s">
        <v>139</v>
      </c>
      <c r="B51" s="10" t="s">
        <v>140</v>
      </c>
      <c r="C51" s="10" t="s">
        <v>20</v>
      </c>
      <c r="D51" s="10" t="s">
        <v>115</v>
      </c>
      <c r="E51" s="10" t="s">
        <v>22</v>
      </c>
      <c r="F51" s="10" t="s">
        <v>116</v>
      </c>
      <c r="G51" s="13">
        <v>20200211</v>
      </c>
      <c r="H51" s="13">
        <v>5</v>
      </c>
      <c r="I51" s="19">
        <v>46</v>
      </c>
      <c r="J51" s="20">
        <f t="shared" si="3"/>
        <v>18.4</v>
      </c>
      <c r="K51" s="19">
        <v>78.8</v>
      </c>
      <c r="L51" s="20">
        <f t="shared" si="4"/>
        <v>47.28</v>
      </c>
      <c r="M51" s="20">
        <f t="shared" si="5"/>
        <v>65.68</v>
      </c>
      <c r="N51" s="20"/>
      <c r="O51" s="19">
        <f t="shared" si="6"/>
        <v>13</v>
      </c>
      <c r="P51" s="11"/>
      <c r="Q51" s="11"/>
    </row>
    <row r="52" ht="27" customHeight="1" spans="1:17">
      <c r="A52" s="9" t="s">
        <v>141</v>
      </c>
      <c r="B52" s="10" t="s">
        <v>142</v>
      </c>
      <c r="C52" s="10" t="s">
        <v>27</v>
      </c>
      <c r="D52" s="10" t="s">
        <v>115</v>
      </c>
      <c r="E52" s="10" t="s">
        <v>22</v>
      </c>
      <c r="F52" s="10" t="s">
        <v>116</v>
      </c>
      <c r="G52" s="13">
        <v>20200215</v>
      </c>
      <c r="H52" s="13">
        <v>5</v>
      </c>
      <c r="I52" s="19">
        <v>48</v>
      </c>
      <c r="J52" s="20">
        <f t="shared" si="3"/>
        <v>19.2</v>
      </c>
      <c r="K52" s="19">
        <v>77.4</v>
      </c>
      <c r="L52" s="20">
        <f t="shared" si="4"/>
        <v>46.44</v>
      </c>
      <c r="M52" s="20">
        <f t="shared" si="5"/>
        <v>65.64</v>
      </c>
      <c r="N52" s="20"/>
      <c r="O52" s="19">
        <f t="shared" si="6"/>
        <v>14</v>
      </c>
      <c r="P52" s="11"/>
      <c r="Q52" s="11"/>
    </row>
    <row r="53" ht="27" customHeight="1" spans="1:17">
      <c r="A53" s="9" t="s">
        <v>143</v>
      </c>
      <c r="B53" s="10" t="s">
        <v>144</v>
      </c>
      <c r="C53" s="10" t="s">
        <v>27</v>
      </c>
      <c r="D53" s="10" t="s">
        <v>115</v>
      </c>
      <c r="E53" s="10" t="s">
        <v>22</v>
      </c>
      <c r="F53" s="10" t="s">
        <v>116</v>
      </c>
      <c r="G53" s="13">
        <v>20200207</v>
      </c>
      <c r="H53" s="13">
        <v>5</v>
      </c>
      <c r="I53" s="19">
        <v>49</v>
      </c>
      <c r="J53" s="20">
        <f t="shared" si="3"/>
        <v>19.6</v>
      </c>
      <c r="K53" s="19"/>
      <c r="L53" s="20">
        <f t="shared" si="4"/>
        <v>0</v>
      </c>
      <c r="M53" s="20">
        <f t="shared" si="5"/>
        <v>19.6</v>
      </c>
      <c r="N53" s="20"/>
      <c r="O53" s="19"/>
      <c r="P53" s="11"/>
      <c r="Q53" s="11" t="s">
        <v>57</v>
      </c>
    </row>
    <row r="54" ht="27" customHeight="1" spans="1:17">
      <c r="A54" s="9" t="s">
        <v>145</v>
      </c>
      <c r="B54" s="10" t="s">
        <v>146</v>
      </c>
      <c r="C54" s="10" t="s">
        <v>27</v>
      </c>
      <c r="D54" s="10" t="s">
        <v>115</v>
      </c>
      <c r="E54" s="10" t="s">
        <v>22</v>
      </c>
      <c r="F54" s="14" t="s">
        <v>147</v>
      </c>
      <c r="G54" s="16"/>
      <c r="H54" s="13">
        <v>6</v>
      </c>
      <c r="I54" s="19"/>
      <c r="J54" s="20">
        <f t="shared" si="3"/>
        <v>0</v>
      </c>
      <c r="K54" s="19">
        <v>86</v>
      </c>
      <c r="L54" s="20">
        <f t="shared" si="4"/>
        <v>86</v>
      </c>
      <c r="M54" s="20">
        <f t="shared" si="5"/>
        <v>86</v>
      </c>
      <c r="N54" s="20"/>
      <c r="O54" s="19">
        <f t="shared" ref="O54:O65" si="7">RANK(M54,M$54:M$65)</f>
        <v>1</v>
      </c>
      <c r="P54" s="11" t="s">
        <v>24</v>
      </c>
      <c r="Q54" s="13"/>
    </row>
    <row r="55" ht="27" customHeight="1" spans="1:17">
      <c r="A55" s="9" t="s">
        <v>148</v>
      </c>
      <c r="B55" s="10" t="s">
        <v>149</v>
      </c>
      <c r="C55" s="10" t="s">
        <v>20</v>
      </c>
      <c r="D55" s="10" t="s">
        <v>115</v>
      </c>
      <c r="E55" s="10" t="s">
        <v>22</v>
      </c>
      <c r="F55" s="10" t="s">
        <v>147</v>
      </c>
      <c r="G55" s="16"/>
      <c r="H55" s="13">
        <v>6</v>
      </c>
      <c r="I55" s="19"/>
      <c r="J55" s="20">
        <f t="shared" si="3"/>
        <v>0</v>
      </c>
      <c r="K55" s="19">
        <v>85.2</v>
      </c>
      <c r="L55" s="20">
        <f t="shared" si="4"/>
        <v>85.2</v>
      </c>
      <c r="M55" s="20">
        <f t="shared" si="5"/>
        <v>85.2</v>
      </c>
      <c r="N55" s="20"/>
      <c r="O55" s="19">
        <f t="shared" si="7"/>
        <v>2</v>
      </c>
      <c r="P55" s="11" t="s">
        <v>24</v>
      </c>
      <c r="Q55" s="13"/>
    </row>
    <row r="56" ht="27" customHeight="1" spans="1:17">
      <c r="A56" s="9" t="s">
        <v>150</v>
      </c>
      <c r="B56" s="10" t="s">
        <v>151</v>
      </c>
      <c r="C56" s="10" t="s">
        <v>20</v>
      </c>
      <c r="D56" s="10" t="s">
        <v>115</v>
      </c>
      <c r="E56" s="10" t="s">
        <v>22</v>
      </c>
      <c r="F56" s="10" t="s">
        <v>147</v>
      </c>
      <c r="G56" s="16"/>
      <c r="H56" s="13">
        <v>6</v>
      </c>
      <c r="I56" s="19"/>
      <c r="J56" s="20">
        <f t="shared" si="3"/>
        <v>0</v>
      </c>
      <c r="K56" s="19">
        <v>85</v>
      </c>
      <c r="L56" s="20">
        <f t="shared" si="4"/>
        <v>85</v>
      </c>
      <c r="M56" s="20">
        <f t="shared" si="5"/>
        <v>85</v>
      </c>
      <c r="N56" s="20"/>
      <c r="O56" s="19">
        <f t="shared" si="7"/>
        <v>3</v>
      </c>
      <c r="P56" s="11" t="s">
        <v>24</v>
      </c>
      <c r="Q56" s="13"/>
    </row>
    <row r="57" ht="27" customHeight="1" spans="1:17">
      <c r="A57" s="9" t="s">
        <v>152</v>
      </c>
      <c r="B57" s="10" t="s">
        <v>153</v>
      </c>
      <c r="C57" s="10" t="s">
        <v>20</v>
      </c>
      <c r="D57" s="13" t="s">
        <v>115</v>
      </c>
      <c r="E57" s="10" t="s">
        <v>22</v>
      </c>
      <c r="F57" s="14" t="s">
        <v>147</v>
      </c>
      <c r="G57" s="16"/>
      <c r="H57" s="13">
        <v>6</v>
      </c>
      <c r="I57" s="19"/>
      <c r="J57" s="20">
        <f t="shared" si="3"/>
        <v>0</v>
      </c>
      <c r="K57" s="19">
        <v>84.8</v>
      </c>
      <c r="L57" s="20">
        <f t="shared" si="4"/>
        <v>84.8</v>
      </c>
      <c r="M57" s="20">
        <f t="shared" si="5"/>
        <v>84.8</v>
      </c>
      <c r="N57" s="20"/>
      <c r="O57" s="19">
        <f t="shared" si="7"/>
        <v>4</v>
      </c>
      <c r="P57" s="11" t="s">
        <v>24</v>
      </c>
      <c r="Q57" s="13"/>
    </row>
    <row r="58" ht="27" customHeight="1" spans="1:17">
      <c r="A58" s="9" t="s">
        <v>154</v>
      </c>
      <c r="B58" s="10" t="s">
        <v>155</v>
      </c>
      <c r="C58" s="10" t="s">
        <v>20</v>
      </c>
      <c r="D58" s="10" t="s">
        <v>115</v>
      </c>
      <c r="E58" s="10" t="s">
        <v>22</v>
      </c>
      <c r="F58" s="10" t="s">
        <v>147</v>
      </c>
      <c r="G58" s="16"/>
      <c r="H58" s="13">
        <v>6</v>
      </c>
      <c r="I58" s="19"/>
      <c r="J58" s="20">
        <f t="shared" si="3"/>
        <v>0</v>
      </c>
      <c r="K58" s="19">
        <v>83.8</v>
      </c>
      <c r="L58" s="20">
        <f t="shared" si="4"/>
        <v>83.8</v>
      </c>
      <c r="M58" s="20">
        <f t="shared" si="5"/>
        <v>83.8</v>
      </c>
      <c r="N58" s="20"/>
      <c r="O58" s="19">
        <f t="shared" si="7"/>
        <v>5</v>
      </c>
      <c r="P58" s="11" t="s">
        <v>24</v>
      </c>
      <c r="Q58" s="13"/>
    </row>
    <row r="59" ht="27" customHeight="1" spans="1:17">
      <c r="A59" s="9" t="s">
        <v>156</v>
      </c>
      <c r="B59" s="10" t="s">
        <v>157</v>
      </c>
      <c r="C59" s="10" t="s">
        <v>20</v>
      </c>
      <c r="D59" s="10" t="s">
        <v>115</v>
      </c>
      <c r="E59" s="10" t="s">
        <v>22</v>
      </c>
      <c r="F59" s="10" t="s">
        <v>147</v>
      </c>
      <c r="G59" s="16"/>
      <c r="H59" s="13">
        <v>6</v>
      </c>
      <c r="I59" s="19"/>
      <c r="J59" s="20">
        <f t="shared" si="3"/>
        <v>0</v>
      </c>
      <c r="K59" s="19">
        <v>83</v>
      </c>
      <c r="L59" s="20">
        <f t="shared" si="4"/>
        <v>83</v>
      </c>
      <c r="M59" s="20">
        <f t="shared" si="5"/>
        <v>83</v>
      </c>
      <c r="N59" s="20"/>
      <c r="O59" s="19">
        <f t="shared" si="7"/>
        <v>6</v>
      </c>
      <c r="P59" s="11" t="s">
        <v>24</v>
      </c>
      <c r="Q59" s="13"/>
    </row>
    <row r="60" ht="27" customHeight="1" spans="1:17">
      <c r="A60" s="9" t="s">
        <v>158</v>
      </c>
      <c r="B60" s="10" t="s">
        <v>159</v>
      </c>
      <c r="C60" s="10" t="s">
        <v>27</v>
      </c>
      <c r="D60" s="10" t="s">
        <v>115</v>
      </c>
      <c r="E60" s="10" t="s">
        <v>22</v>
      </c>
      <c r="F60" s="10" t="s">
        <v>147</v>
      </c>
      <c r="G60" s="16"/>
      <c r="H60" s="13">
        <v>6</v>
      </c>
      <c r="I60" s="19"/>
      <c r="J60" s="20">
        <f t="shared" si="3"/>
        <v>0</v>
      </c>
      <c r="K60" s="19">
        <v>82.4</v>
      </c>
      <c r="L60" s="20">
        <f t="shared" si="4"/>
        <v>82.4</v>
      </c>
      <c r="M60" s="20">
        <f t="shared" si="5"/>
        <v>82.4</v>
      </c>
      <c r="N60" s="20"/>
      <c r="O60" s="19">
        <f t="shared" si="7"/>
        <v>7</v>
      </c>
      <c r="P60" s="11"/>
      <c r="Q60" s="13"/>
    </row>
    <row r="61" ht="27" customHeight="1" spans="1:17">
      <c r="A61" s="9" t="s">
        <v>160</v>
      </c>
      <c r="B61" s="10" t="s">
        <v>161</v>
      </c>
      <c r="C61" s="10" t="s">
        <v>20</v>
      </c>
      <c r="D61" s="10" t="s">
        <v>115</v>
      </c>
      <c r="E61" s="10" t="s">
        <v>22</v>
      </c>
      <c r="F61" s="10" t="s">
        <v>147</v>
      </c>
      <c r="G61" s="16"/>
      <c r="H61" s="13">
        <v>6</v>
      </c>
      <c r="I61" s="19"/>
      <c r="J61" s="20">
        <f t="shared" si="3"/>
        <v>0</v>
      </c>
      <c r="K61" s="19">
        <v>82.2</v>
      </c>
      <c r="L61" s="20">
        <f t="shared" si="4"/>
        <v>82.2</v>
      </c>
      <c r="M61" s="20">
        <f t="shared" si="5"/>
        <v>82.2</v>
      </c>
      <c r="N61" s="20"/>
      <c r="O61" s="19">
        <f t="shared" si="7"/>
        <v>8</v>
      </c>
      <c r="P61" s="11"/>
      <c r="Q61" s="13"/>
    </row>
    <row r="62" ht="27" customHeight="1" spans="1:17">
      <c r="A62" s="9" t="s">
        <v>162</v>
      </c>
      <c r="B62" s="10" t="s">
        <v>163</v>
      </c>
      <c r="C62" s="10" t="s">
        <v>27</v>
      </c>
      <c r="D62" s="10" t="s">
        <v>115</v>
      </c>
      <c r="E62" s="10" t="s">
        <v>22</v>
      </c>
      <c r="F62" s="10" t="s">
        <v>147</v>
      </c>
      <c r="G62" s="16"/>
      <c r="H62" s="13">
        <v>6</v>
      </c>
      <c r="I62" s="19"/>
      <c r="J62" s="20">
        <f t="shared" si="3"/>
        <v>0</v>
      </c>
      <c r="K62" s="19">
        <v>82</v>
      </c>
      <c r="L62" s="20">
        <f t="shared" si="4"/>
        <v>82</v>
      </c>
      <c r="M62" s="20">
        <f t="shared" si="5"/>
        <v>82</v>
      </c>
      <c r="N62" s="20"/>
      <c r="O62" s="19">
        <f t="shared" si="7"/>
        <v>9</v>
      </c>
      <c r="P62" s="11"/>
      <c r="Q62" s="13"/>
    </row>
    <row r="63" ht="27" customHeight="1" spans="1:17">
      <c r="A63" s="9" t="s">
        <v>164</v>
      </c>
      <c r="B63" s="10" t="s">
        <v>165</v>
      </c>
      <c r="C63" s="10" t="s">
        <v>27</v>
      </c>
      <c r="D63" s="10" t="s">
        <v>115</v>
      </c>
      <c r="E63" s="10" t="s">
        <v>22</v>
      </c>
      <c r="F63" s="10" t="s">
        <v>147</v>
      </c>
      <c r="G63" s="16"/>
      <c r="H63" s="13">
        <v>6</v>
      </c>
      <c r="I63" s="19"/>
      <c r="J63" s="20">
        <f t="shared" si="3"/>
        <v>0</v>
      </c>
      <c r="K63" s="19">
        <v>80.8</v>
      </c>
      <c r="L63" s="20">
        <f t="shared" si="4"/>
        <v>80.8</v>
      </c>
      <c r="M63" s="20">
        <f t="shared" si="5"/>
        <v>80.8</v>
      </c>
      <c r="N63" s="20"/>
      <c r="O63" s="19">
        <f t="shared" si="7"/>
        <v>10</v>
      </c>
      <c r="P63" s="11"/>
      <c r="Q63" s="13"/>
    </row>
    <row r="64" ht="27" customHeight="1" spans="1:17">
      <c r="A64" s="9" t="s">
        <v>166</v>
      </c>
      <c r="B64" s="10" t="s">
        <v>167</v>
      </c>
      <c r="C64" s="10" t="s">
        <v>20</v>
      </c>
      <c r="D64" s="10" t="s">
        <v>115</v>
      </c>
      <c r="E64" s="10" t="s">
        <v>22</v>
      </c>
      <c r="F64" s="10" t="s">
        <v>147</v>
      </c>
      <c r="G64" s="16"/>
      <c r="H64" s="13">
        <v>6</v>
      </c>
      <c r="I64" s="19"/>
      <c r="J64" s="20">
        <f t="shared" si="3"/>
        <v>0</v>
      </c>
      <c r="K64" s="19">
        <v>80.2</v>
      </c>
      <c r="L64" s="20">
        <f t="shared" si="4"/>
        <v>80.2</v>
      </c>
      <c r="M64" s="20">
        <f t="shared" si="5"/>
        <v>80.2</v>
      </c>
      <c r="N64" s="20"/>
      <c r="O64" s="19">
        <f t="shared" si="7"/>
        <v>11</v>
      </c>
      <c r="P64" s="11"/>
      <c r="Q64" s="13"/>
    </row>
    <row r="65" ht="27" customHeight="1" spans="1:17">
      <c r="A65" s="9" t="s">
        <v>168</v>
      </c>
      <c r="B65" s="10" t="s">
        <v>169</v>
      </c>
      <c r="C65" s="10" t="s">
        <v>20</v>
      </c>
      <c r="D65" s="10" t="s">
        <v>115</v>
      </c>
      <c r="E65" s="10" t="s">
        <v>22</v>
      </c>
      <c r="F65" s="10" t="s">
        <v>147</v>
      </c>
      <c r="G65" s="16"/>
      <c r="H65" s="13">
        <v>6</v>
      </c>
      <c r="I65" s="19"/>
      <c r="J65" s="20">
        <f t="shared" si="3"/>
        <v>0</v>
      </c>
      <c r="K65" s="19">
        <v>79.4</v>
      </c>
      <c r="L65" s="20">
        <f t="shared" si="4"/>
        <v>79.4</v>
      </c>
      <c r="M65" s="20">
        <f t="shared" si="5"/>
        <v>79.4</v>
      </c>
      <c r="N65" s="20"/>
      <c r="O65" s="19">
        <f t="shared" si="7"/>
        <v>12</v>
      </c>
      <c r="P65" s="11"/>
      <c r="Q65" s="13"/>
    </row>
    <row r="66" ht="27" customHeight="1" spans="1:17">
      <c r="A66" s="9" t="s">
        <v>170</v>
      </c>
      <c r="B66" s="10" t="s">
        <v>171</v>
      </c>
      <c r="C66" s="10" t="s">
        <v>27</v>
      </c>
      <c r="D66" s="10" t="s">
        <v>115</v>
      </c>
      <c r="E66" s="10" t="s">
        <v>22</v>
      </c>
      <c r="F66" s="10" t="s">
        <v>172</v>
      </c>
      <c r="G66" s="19"/>
      <c r="H66" s="13">
        <v>3</v>
      </c>
      <c r="I66" s="19"/>
      <c r="J66" s="20">
        <f t="shared" si="3"/>
        <v>0</v>
      </c>
      <c r="K66" s="19">
        <v>86.6</v>
      </c>
      <c r="L66" s="20">
        <f t="shared" si="4"/>
        <v>86.6</v>
      </c>
      <c r="M66" s="20">
        <f t="shared" si="5"/>
        <v>86.6</v>
      </c>
      <c r="N66" s="20"/>
      <c r="O66" s="19">
        <v>1</v>
      </c>
      <c r="P66" s="11" t="s">
        <v>24</v>
      </c>
      <c r="Q66" s="13"/>
    </row>
    <row r="67" ht="27" customHeight="1" spans="1:17">
      <c r="A67" s="9" t="s">
        <v>173</v>
      </c>
      <c r="B67" s="10" t="s">
        <v>174</v>
      </c>
      <c r="C67" s="10" t="s">
        <v>20</v>
      </c>
      <c r="D67" s="13" t="s">
        <v>115</v>
      </c>
      <c r="E67" s="10" t="s">
        <v>22</v>
      </c>
      <c r="F67" s="14" t="s">
        <v>172</v>
      </c>
      <c r="G67" s="16"/>
      <c r="H67" s="13">
        <v>3</v>
      </c>
      <c r="I67" s="19"/>
      <c r="J67" s="20">
        <f t="shared" si="3"/>
        <v>0</v>
      </c>
      <c r="K67" s="19">
        <v>80.8</v>
      </c>
      <c r="L67" s="20">
        <f t="shared" si="4"/>
        <v>80.8</v>
      </c>
      <c r="M67" s="20">
        <f t="shared" si="5"/>
        <v>80.8</v>
      </c>
      <c r="N67" s="20"/>
      <c r="O67" s="19">
        <v>2</v>
      </c>
      <c r="P67" s="11" t="s">
        <v>24</v>
      </c>
      <c r="Q67" s="13"/>
    </row>
    <row r="68" ht="27" customHeight="1" spans="1:17">
      <c r="A68" s="9" t="s">
        <v>175</v>
      </c>
      <c r="B68" s="10" t="s">
        <v>176</v>
      </c>
      <c r="C68" s="10" t="s">
        <v>27</v>
      </c>
      <c r="D68" s="13" t="s">
        <v>115</v>
      </c>
      <c r="E68" s="10" t="s">
        <v>22</v>
      </c>
      <c r="F68" s="14" t="s">
        <v>172</v>
      </c>
      <c r="G68" s="11"/>
      <c r="H68" s="13">
        <v>3</v>
      </c>
      <c r="I68" s="19"/>
      <c r="J68" s="20">
        <f t="shared" si="3"/>
        <v>0</v>
      </c>
      <c r="K68" s="19">
        <v>78.8</v>
      </c>
      <c r="L68" s="20">
        <f t="shared" si="4"/>
        <v>78.8</v>
      </c>
      <c r="M68" s="20">
        <f t="shared" si="5"/>
        <v>78.8</v>
      </c>
      <c r="N68" s="20"/>
      <c r="O68" s="19">
        <v>3</v>
      </c>
      <c r="P68" s="11" t="s">
        <v>24</v>
      </c>
      <c r="Q68" s="13"/>
    </row>
    <row r="69" ht="27" customHeight="1" spans="1:17">
      <c r="A69" s="9" t="s">
        <v>177</v>
      </c>
      <c r="B69" s="10" t="s">
        <v>178</v>
      </c>
      <c r="C69" s="10" t="s">
        <v>27</v>
      </c>
      <c r="D69" s="10" t="s">
        <v>115</v>
      </c>
      <c r="E69" s="10" t="s">
        <v>22</v>
      </c>
      <c r="F69" s="10" t="s">
        <v>172</v>
      </c>
      <c r="G69" s="19"/>
      <c r="H69" s="13">
        <v>3</v>
      </c>
      <c r="I69" s="19"/>
      <c r="J69" s="20">
        <f t="shared" si="3"/>
        <v>0</v>
      </c>
      <c r="K69" s="19">
        <v>73.6</v>
      </c>
      <c r="L69" s="20">
        <f t="shared" si="4"/>
        <v>73.6</v>
      </c>
      <c r="M69" s="20">
        <f t="shared" si="5"/>
        <v>73.6</v>
      </c>
      <c r="N69" s="20"/>
      <c r="O69" s="19">
        <v>4</v>
      </c>
      <c r="P69" s="19"/>
      <c r="Q69" s="13"/>
    </row>
    <row r="70" ht="27" customHeight="1" spans="1:17">
      <c r="A70" s="9" t="s">
        <v>179</v>
      </c>
      <c r="B70" s="10" t="s">
        <v>180</v>
      </c>
      <c r="C70" s="10" t="s">
        <v>27</v>
      </c>
      <c r="D70" s="13" t="s">
        <v>115</v>
      </c>
      <c r="E70" s="10" t="s">
        <v>22</v>
      </c>
      <c r="F70" s="14" t="s">
        <v>172</v>
      </c>
      <c r="G70" s="16"/>
      <c r="H70" s="13">
        <v>3</v>
      </c>
      <c r="I70" s="19"/>
      <c r="J70" s="20">
        <f t="shared" si="3"/>
        <v>0</v>
      </c>
      <c r="K70" s="19"/>
      <c r="L70" s="20">
        <f t="shared" si="4"/>
        <v>0</v>
      </c>
      <c r="M70" s="20">
        <f t="shared" si="5"/>
        <v>0</v>
      </c>
      <c r="N70" s="20"/>
      <c r="O70" s="19"/>
      <c r="P70" s="11"/>
      <c r="Q70" s="13" t="s">
        <v>57</v>
      </c>
    </row>
    <row r="71" ht="27" customHeight="1" spans="1:17">
      <c r="A71" s="9" t="s">
        <v>181</v>
      </c>
      <c r="B71" s="10" t="s">
        <v>182</v>
      </c>
      <c r="C71" s="10" t="s">
        <v>27</v>
      </c>
      <c r="D71" s="10" t="s">
        <v>115</v>
      </c>
      <c r="E71" s="10" t="s">
        <v>22</v>
      </c>
      <c r="F71" s="10" t="s">
        <v>172</v>
      </c>
      <c r="G71" s="19"/>
      <c r="H71" s="13">
        <v>3</v>
      </c>
      <c r="I71" s="19"/>
      <c r="J71" s="20">
        <f t="shared" si="3"/>
        <v>0</v>
      </c>
      <c r="K71" s="19"/>
      <c r="L71" s="20">
        <f t="shared" si="4"/>
        <v>0</v>
      </c>
      <c r="M71" s="20">
        <f t="shared" si="5"/>
        <v>0</v>
      </c>
      <c r="N71" s="20"/>
      <c r="O71" s="19"/>
      <c r="P71" s="19"/>
      <c r="Q71" s="13" t="s">
        <v>57</v>
      </c>
    </row>
    <row r="72" ht="27" customHeight="1" spans="1:17">
      <c r="A72" s="9" t="s">
        <v>183</v>
      </c>
      <c r="B72" s="10" t="s">
        <v>184</v>
      </c>
      <c r="C72" s="10" t="s">
        <v>20</v>
      </c>
      <c r="D72" s="10" t="s">
        <v>115</v>
      </c>
      <c r="E72" s="10" t="s">
        <v>22</v>
      </c>
      <c r="F72" s="10" t="s">
        <v>185</v>
      </c>
      <c r="G72" s="11"/>
      <c r="H72" s="12">
        <v>1</v>
      </c>
      <c r="I72" s="19"/>
      <c r="J72" s="20">
        <f t="shared" si="3"/>
        <v>0</v>
      </c>
      <c r="K72" s="19">
        <v>93.18</v>
      </c>
      <c r="L72" s="20">
        <f t="shared" si="4"/>
        <v>93.18</v>
      </c>
      <c r="M72" s="20">
        <f t="shared" si="5"/>
        <v>93.18</v>
      </c>
      <c r="N72" s="20"/>
      <c r="O72" s="19">
        <v>1</v>
      </c>
      <c r="P72" s="11" t="s">
        <v>24</v>
      </c>
      <c r="Q72" s="13"/>
    </row>
    <row r="73" ht="27" customHeight="1" spans="1:17">
      <c r="A73" s="9" t="s">
        <v>186</v>
      </c>
      <c r="B73" s="10" t="s">
        <v>187</v>
      </c>
      <c r="C73" s="10" t="s">
        <v>27</v>
      </c>
      <c r="D73" s="10" t="s">
        <v>115</v>
      </c>
      <c r="E73" s="10" t="s">
        <v>22</v>
      </c>
      <c r="F73" s="10" t="s">
        <v>185</v>
      </c>
      <c r="G73" s="11"/>
      <c r="H73" s="12">
        <v>1</v>
      </c>
      <c r="I73" s="19"/>
      <c r="J73" s="20">
        <f t="shared" si="3"/>
        <v>0</v>
      </c>
      <c r="K73" s="19">
        <v>86.6</v>
      </c>
      <c r="L73" s="20">
        <f t="shared" si="4"/>
        <v>86.6</v>
      </c>
      <c r="M73" s="20">
        <f t="shared" si="5"/>
        <v>86.6</v>
      </c>
      <c r="N73" s="20"/>
      <c r="O73" s="19">
        <v>2</v>
      </c>
      <c r="P73" s="11"/>
      <c r="Q73" s="13"/>
    </row>
    <row r="74" ht="27" customHeight="1" spans="1:17">
      <c r="A74" s="9" t="s">
        <v>188</v>
      </c>
      <c r="B74" s="10" t="s">
        <v>189</v>
      </c>
      <c r="C74" s="10" t="s">
        <v>20</v>
      </c>
      <c r="D74" s="10" t="s">
        <v>115</v>
      </c>
      <c r="E74" s="10" t="s">
        <v>22</v>
      </c>
      <c r="F74" s="10" t="s">
        <v>185</v>
      </c>
      <c r="G74" s="11"/>
      <c r="H74" s="12">
        <v>1</v>
      </c>
      <c r="I74" s="19"/>
      <c r="J74" s="20">
        <f t="shared" si="3"/>
        <v>0</v>
      </c>
      <c r="K74" s="19">
        <v>83.8</v>
      </c>
      <c r="L74" s="20">
        <f t="shared" si="4"/>
        <v>83.8</v>
      </c>
      <c r="M74" s="20">
        <f t="shared" si="5"/>
        <v>83.8</v>
      </c>
      <c r="N74" s="20"/>
      <c r="O74" s="19">
        <v>3</v>
      </c>
      <c r="P74" s="11"/>
      <c r="Q74" s="13"/>
    </row>
    <row r="75" ht="27" customHeight="1" spans="1:17">
      <c r="A75" s="9" t="s">
        <v>190</v>
      </c>
      <c r="B75" s="10" t="s">
        <v>191</v>
      </c>
      <c r="C75" s="10" t="s">
        <v>27</v>
      </c>
      <c r="D75" s="10" t="s">
        <v>192</v>
      </c>
      <c r="E75" s="10" t="s">
        <v>22</v>
      </c>
      <c r="F75" s="10" t="s">
        <v>193</v>
      </c>
      <c r="G75" s="13">
        <v>20200303</v>
      </c>
      <c r="H75" s="13">
        <v>2</v>
      </c>
      <c r="I75" s="19">
        <v>63.5</v>
      </c>
      <c r="J75" s="20">
        <f t="shared" si="3"/>
        <v>25.4</v>
      </c>
      <c r="K75" s="19">
        <v>82.9</v>
      </c>
      <c r="L75" s="20">
        <f t="shared" si="4"/>
        <v>49.74</v>
      </c>
      <c r="M75" s="20">
        <f t="shared" si="5"/>
        <v>75.14</v>
      </c>
      <c r="N75" s="20"/>
      <c r="O75" s="19">
        <v>1</v>
      </c>
      <c r="P75" s="11" t="s">
        <v>24</v>
      </c>
      <c r="Q75" s="11"/>
    </row>
    <row r="76" ht="27" customHeight="1" spans="1:17">
      <c r="A76" s="9" t="s">
        <v>194</v>
      </c>
      <c r="B76" s="10" t="s">
        <v>195</v>
      </c>
      <c r="C76" s="10" t="s">
        <v>20</v>
      </c>
      <c r="D76" s="10" t="s">
        <v>192</v>
      </c>
      <c r="E76" s="10" t="s">
        <v>22</v>
      </c>
      <c r="F76" s="10" t="s">
        <v>193</v>
      </c>
      <c r="G76" s="13">
        <v>20200321</v>
      </c>
      <c r="H76" s="13">
        <v>2</v>
      </c>
      <c r="I76" s="19">
        <v>62.5</v>
      </c>
      <c r="J76" s="20">
        <f t="shared" si="3"/>
        <v>25</v>
      </c>
      <c r="K76" s="19">
        <v>82</v>
      </c>
      <c r="L76" s="20">
        <f t="shared" si="4"/>
        <v>49.2</v>
      </c>
      <c r="M76" s="20">
        <f t="shared" si="5"/>
        <v>74.2</v>
      </c>
      <c r="N76" s="20"/>
      <c r="O76" s="19">
        <v>2</v>
      </c>
      <c r="P76" s="11" t="s">
        <v>24</v>
      </c>
      <c r="Q76" s="11"/>
    </row>
    <row r="77" ht="27" customHeight="1" spans="1:17">
      <c r="A77" s="9" t="s">
        <v>196</v>
      </c>
      <c r="B77" s="10" t="s">
        <v>197</v>
      </c>
      <c r="C77" s="10" t="s">
        <v>20</v>
      </c>
      <c r="D77" s="10" t="s">
        <v>192</v>
      </c>
      <c r="E77" s="10" t="s">
        <v>22</v>
      </c>
      <c r="F77" s="10" t="s">
        <v>193</v>
      </c>
      <c r="G77" s="13">
        <v>20200313</v>
      </c>
      <c r="H77" s="13">
        <v>2</v>
      </c>
      <c r="I77" s="19">
        <v>55.5</v>
      </c>
      <c r="J77" s="20">
        <f t="shared" si="3"/>
        <v>22.2</v>
      </c>
      <c r="K77" s="19">
        <v>81.5</v>
      </c>
      <c r="L77" s="20">
        <f t="shared" si="4"/>
        <v>48.9</v>
      </c>
      <c r="M77" s="20">
        <f t="shared" si="5"/>
        <v>71.1</v>
      </c>
      <c r="N77" s="20"/>
      <c r="O77" s="19">
        <v>3</v>
      </c>
      <c r="P77" s="11"/>
      <c r="Q77" s="11"/>
    </row>
    <row r="78" ht="27" customHeight="1" spans="1:17">
      <c r="A78" s="9" t="s">
        <v>198</v>
      </c>
      <c r="B78" s="10" t="s">
        <v>199</v>
      </c>
      <c r="C78" s="10" t="s">
        <v>27</v>
      </c>
      <c r="D78" s="10" t="s">
        <v>200</v>
      </c>
      <c r="E78" s="10" t="s">
        <v>22</v>
      </c>
      <c r="F78" s="10" t="s">
        <v>193</v>
      </c>
      <c r="G78" s="13">
        <v>20200312</v>
      </c>
      <c r="H78" s="13">
        <v>2</v>
      </c>
      <c r="I78" s="19">
        <v>62</v>
      </c>
      <c r="J78" s="20">
        <f t="shared" si="3"/>
        <v>24.8</v>
      </c>
      <c r="K78" s="19">
        <v>76.3</v>
      </c>
      <c r="L78" s="20">
        <f t="shared" si="4"/>
        <v>45.78</v>
      </c>
      <c r="M78" s="20">
        <f t="shared" si="5"/>
        <v>70.58</v>
      </c>
      <c r="N78" s="20"/>
      <c r="O78" s="19">
        <v>4</v>
      </c>
      <c r="P78" s="11"/>
      <c r="Q78" s="11"/>
    </row>
    <row r="79" ht="27" customHeight="1" spans="1:17">
      <c r="A79" s="9" t="s">
        <v>201</v>
      </c>
      <c r="B79" s="10" t="s">
        <v>202</v>
      </c>
      <c r="C79" s="10" t="s">
        <v>27</v>
      </c>
      <c r="D79" s="10" t="s">
        <v>192</v>
      </c>
      <c r="E79" s="10" t="s">
        <v>22</v>
      </c>
      <c r="F79" s="10" t="s">
        <v>193</v>
      </c>
      <c r="G79" s="13">
        <v>20200308</v>
      </c>
      <c r="H79" s="13">
        <v>2</v>
      </c>
      <c r="I79" s="19">
        <v>57</v>
      </c>
      <c r="J79" s="20">
        <f t="shared" si="3"/>
        <v>22.8</v>
      </c>
      <c r="K79" s="19">
        <v>78.8</v>
      </c>
      <c r="L79" s="20">
        <f t="shared" si="4"/>
        <v>47.28</v>
      </c>
      <c r="M79" s="20">
        <f t="shared" si="5"/>
        <v>70.08</v>
      </c>
      <c r="N79" s="20"/>
      <c r="O79" s="19">
        <v>5</v>
      </c>
      <c r="P79" s="11"/>
      <c r="Q79" s="11"/>
    </row>
    <row r="80" ht="27" customHeight="1" spans="1:17">
      <c r="A80" s="9" t="s">
        <v>203</v>
      </c>
      <c r="B80" s="10" t="s">
        <v>204</v>
      </c>
      <c r="C80" s="10" t="s">
        <v>27</v>
      </c>
      <c r="D80" s="10" t="s">
        <v>192</v>
      </c>
      <c r="E80" s="10" t="s">
        <v>22</v>
      </c>
      <c r="F80" s="10" t="s">
        <v>193</v>
      </c>
      <c r="G80" s="13">
        <v>20200310</v>
      </c>
      <c r="H80" s="13">
        <v>2</v>
      </c>
      <c r="I80" s="19">
        <v>50.5</v>
      </c>
      <c r="J80" s="20">
        <f t="shared" si="3"/>
        <v>20.2</v>
      </c>
      <c r="K80" s="19">
        <v>79.6</v>
      </c>
      <c r="L80" s="20">
        <f t="shared" si="4"/>
        <v>47.76</v>
      </c>
      <c r="M80" s="20">
        <f t="shared" si="5"/>
        <v>67.96</v>
      </c>
      <c r="N80" s="20"/>
      <c r="O80" s="19">
        <v>6</v>
      </c>
      <c r="P80" s="11"/>
      <c r="Q80" s="11"/>
    </row>
    <row r="81" ht="27" customHeight="1" spans="1:17">
      <c r="A81" s="9" t="s">
        <v>205</v>
      </c>
      <c r="B81" s="10" t="s">
        <v>206</v>
      </c>
      <c r="C81" s="10" t="s">
        <v>27</v>
      </c>
      <c r="D81" s="13" t="s">
        <v>200</v>
      </c>
      <c r="E81" s="10" t="s">
        <v>22</v>
      </c>
      <c r="F81" s="14" t="s">
        <v>207</v>
      </c>
      <c r="G81" s="13">
        <v>20200217</v>
      </c>
      <c r="H81" s="13">
        <v>2</v>
      </c>
      <c r="I81" s="19">
        <v>53</v>
      </c>
      <c r="J81" s="20">
        <f t="shared" ref="J67:J100" si="8">IF(I81="",0,ROUND(I81*0.4,3))</f>
        <v>21.2</v>
      </c>
      <c r="K81" s="19">
        <v>80.2</v>
      </c>
      <c r="L81" s="20">
        <f t="shared" ref="L67:L100" si="9">IF(I81="",K81,ROUND(K81*0.6,3))</f>
        <v>48.12</v>
      </c>
      <c r="M81" s="20">
        <f t="shared" ref="M67:M100" si="10">J81+L81</f>
        <v>69.32</v>
      </c>
      <c r="N81" s="20"/>
      <c r="O81" s="19">
        <v>1</v>
      </c>
      <c r="P81" s="11" t="s">
        <v>24</v>
      </c>
      <c r="Q81" s="11"/>
    </row>
    <row r="82" ht="27" customHeight="1" spans="1:17">
      <c r="A82" s="9" t="s">
        <v>208</v>
      </c>
      <c r="B82" s="10" t="s">
        <v>209</v>
      </c>
      <c r="C82" s="10" t="s">
        <v>27</v>
      </c>
      <c r="D82" s="10" t="s">
        <v>192</v>
      </c>
      <c r="E82" s="10" t="s">
        <v>22</v>
      </c>
      <c r="F82" s="10" t="s">
        <v>207</v>
      </c>
      <c r="G82" s="13">
        <v>20200222</v>
      </c>
      <c r="H82" s="13">
        <v>2</v>
      </c>
      <c r="I82" s="19">
        <v>48.5</v>
      </c>
      <c r="J82" s="20">
        <f t="shared" si="8"/>
        <v>19.4</v>
      </c>
      <c r="K82" s="19">
        <v>77.9</v>
      </c>
      <c r="L82" s="20">
        <f t="shared" si="9"/>
        <v>46.74</v>
      </c>
      <c r="M82" s="20">
        <f t="shared" si="10"/>
        <v>66.14</v>
      </c>
      <c r="N82" s="20"/>
      <c r="O82" s="19">
        <v>2</v>
      </c>
      <c r="P82" s="11" t="s">
        <v>24</v>
      </c>
      <c r="Q82" s="11"/>
    </row>
    <row r="83" ht="27" customHeight="1" spans="1:17">
      <c r="A83" s="9" t="s">
        <v>210</v>
      </c>
      <c r="B83" s="10" t="s">
        <v>211</v>
      </c>
      <c r="C83" s="10" t="s">
        <v>27</v>
      </c>
      <c r="D83" s="10" t="s">
        <v>192</v>
      </c>
      <c r="E83" s="10" t="s">
        <v>22</v>
      </c>
      <c r="F83" s="10" t="s">
        <v>207</v>
      </c>
      <c r="G83" s="13">
        <v>20200218</v>
      </c>
      <c r="H83" s="13">
        <v>2</v>
      </c>
      <c r="I83" s="19">
        <v>48</v>
      </c>
      <c r="J83" s="20">
        <f t="shared" si="8"/>
        <v>19.2</v>
      </c>
      <c r="K83" s="19">
        <v>77.9</v>
      </c>
      <c r="L83" s="20">
        <f t="shared" si="9"/>
        <v>46.74</v>
      </c>
      <c r="M83" s="20">
        <f t="shared" si="10"/>
        <v>65.94</v>
      </c>
      <c r="N83" s="20"/>
      <c r="O83" s="19">
        <v>3</v>
      </c>
      <c r="P83" s="11"/>
      <c r="Q83" s="11"/>
    </row>
    <row r="84" ht="27" customHeight="1" spans="1:17">
      <c r="A84" s="9" t="s">
        <v>212</v>
      </c>
      <c r="B84" s="10" t="s">
        <v>213</v>
      </c>
      <c r="C84" s="10" t="s">
        <v>27</v>
      </c>
      <c r="D84" s="10" t="s">
        <v>192</v>
      </c>
      <c r="E84" s="10" t="s">
        <v>22</v>
      </c>
      <c r="F84" s="10" t="s">
        <v>207</v>
      </c>
      <c r="G84" s="13">
        <v>20200219</v>
      </c>
      <c r="H84" s="13">
        <v>2</v>
      </c>
      <c r="I84" s="19">
        <v>40</v>
      </c>
      <c r="J84" s="20">
        <f t="shared" si="8"/>
        <v>16</v>
      </c>
      <c r="K84" s="19">
        <v>76.1</v>
      </c>
      <c r="L84" s="20">
        <f t="shared" si="9"/>
        <v>45.66</v>
      </c>
      <c r="M84" s="20">
        <f t="shared" si="10"/>
        <v>61.66</v>
      </c>
      <c r="N84" s="20"/>
      <c r="O84" s="19">
        <v>4</v>
      </c>
      <c r="P84" s="11"/>
      <c r="Q84" s="11"/>
    </row>
    <row r="85" ht="27" customHeight="1" spans="1:17">
      <c r="A85" s="9" t="s">
        <v>214</v>
      </c>
      <c r="B85" s="10" t="s">
        <v>215</v>
      </c>
      <c r="C85" s="10" t="s">
        <v>27</v>
      </c>
      <c r="D85" s="10" t="s">
        <v>192</v>
      </c>
      <c r="E85" s="10" t="s">
        <v>22</v>
      </c>
      <c r="F85" s="10" t="s">
        <v>207</v>
      </c>
      <c r="G85" s="13">
        <v>20200221</v>
      </c>
      <c r="H85" s="13">
        <v>2</v>
      </c>
      <c r="I85" s="19">
        <v>38.5</v>
      </c>
      <c r="J85" s="20">
        <f t="shared" si="8"/>
        <v>15.4</v>
      </c>
      <c r="K85" s="19">
        <v>75.9</v>
      </c>
      <c r="L85" s="20">
        <f t="shared" si="9"/>
        <v>45.54</v>
      </c>
      <c r="M85" s="20">
        <f t="shared" si="10"/>
        <v>60.94</v>
      </c>
      <c r="N85" s="20"/>
      <c r="O85" s="19">
        <v>5</v>
      </c>
      <c r="P85" s="11"/>
      <c r="Q85" s="11"/>
    </row>
    <row r="86" ht="27" customHeight="1" spans="1:17">
      <c r="A86" s="9" t="s">
        <v>216</v>
      </c>
      <c r="B86" s="10" t="s">
        <v>217</v>
      </c>
      <c r="C86" s="10" t="s">
        <v>27</v>
      </c>
      <c r="D86" s="10" t="s">
        <v>192</v>
      </c>
      <c r="E86" s="10" t="s">
        <v>22</v>
      </c>
      <c r="F86" s="10" t="s">
        <v>218</v>
      </c>
      <c r="G86" s="13">
        <v>20201004</v>
      </c>
      <c r="H86" s="13">
        <v>1</v>
      </c>
      <c r="I86" s="19">
        <v>59</v>
      </c>
      <c r="J86" s="20">
        <f t="shared" si="8"/>
        <v>23.6</v>
      </c>
      <c r="K86" s="19">
        <v>77</v>
      </c>
      <c r="L86" s="20">
        <f t="shared" si="9"/>
        <v>46.2</v>
      </c>
      <c r="M86" s="20">
        <f t="shared" si="10"/>
        <v>69.8</v>
      </c>
      <c r="N86" s="20"/>
      <c r="O86" s="19">
        <v>1</v>
      </c>
      <c r="P86" s="11" t="s">
        <v>24</v>
      </c>
      <c r="Q86" s="11"/>
    </row>
    <row r="87" ht="27" customHeight="1" spans="1:17">
      <c r="A87" s="9" t="s">
        <v>219</v>
      </c>
      <c r="B87" s="10" t="s">
        <v>220</v>
      </c>
      <c r="C87" s="10" t="s">
        <v>20</v>
      </c>
      <c r="D87" s="10" t="s">
        <v>192</v>
      </c>
      <c r="E87" s="10" t="s">
        <v>22</v>
      </c>
      <c r="F87" s="10" t="s">
        <v>218</v>
      </c>
      <c r="G87" s="13">
        <v>20201007</v>
      </c>
      <c r="H87" s="13">
        <v>1</v>
      </c>
      <c r="I87" s="19">
        <v>46</v>
      </c>
      <c r="J87" s="20">
        <f t="shared" si="8"/>
        <v>18.4</v>
      </c>
      <c r="K87" s="19">
        <v>77.4</v>
      </c>
      <c r="L87" s="20">
        <f t="shared" si="9"/>
        <v>46.44</v>
      </c>
      <c r="M87" s="20">
        <f t="shared" si="10"/>
        <v>64.84</v>
      </c>
      <c r="N87" s="20"/>
      <c r="O87" s="19">
        <v>2</v>
      </c>
      <c r="P87" s="11"/>
      <c r="Q87" s="11"/>
    </row>
    <row r="88" ht="27" customHeight="1" spans="1:17">
      <c r="A88" s="9" t="s">
        <v>221</v>
      </c>
      <c r="B88" s="10" t="s">
        <v>222</v>
      </c>
      <c r="C88" s="10" t="s">
        <v>27</v>
      </c>
      <c r="D88" s="13" t="s">
        <v>192</v>
      </c>
      <c r="E88" s="10" t="s">
        <v>22</v>
      </c>
      <c r="F88" s="14" t="s">
        <v>218</v>
      </c>
      <c r="G88" s="13">
        <v>20201001</v>
      </c>
      <c r="H88" s="13">
        <v>1</v>
      </c>
      <c r="I88" s="19">
        <v>44</v>
      </c>
      <c r="J88" s="20">
        <f t="shared" si="8"/>
        <v>17.6</v>
      </c>
      <c r="K88" s="19">
        <v>76.6</v>
      </c>
      <c r="L88" s="20">
        <f t="shared" si="9"/>
        <v>45.96</v>
      </c>
      <c r="M88" s="20">
        <f t="shared" si="10"/>
        <v>63.56</v>
      </c>
      <c r="N88" s="20"/>
      <c r="O88" s="19">
        <v>3</v>
      </c>
      <c r="P88" s="11"/>
      <c r="Q88" s="11"/>
    </row>
    <row r="89" ht="27" customHeight="1" spans="1:17">
      <c r="A89" s="9" t="s">
        <v>223</v>
      </c>
      <c r="B89" s="10" t="s">
        <v>224</v>
      </c>
      <c r="C89" s="10" t="s">
        <v>27</v>
      </c>
      <c r="D89" s="13" t="s">
        <v>225</v>
      </c>
      <c r="E89" s="10" t="s">
        <v>22</v>
      </c>
      <c r="F89" s="14" t="s">
        <v>226</v>
      </c>
      <c r="G89" s="13">
        <v>20200810</v>
      </c>
      <c r="H89" s="13">
        <v>2</v>
      </c>
      <c r="I89" s="19">
        <v>35</v>
      </c>
      <c r="J89" s="20">
        <f t="shared" si="8"/>
        <v>14</v>
      </c>
      <c r="K89" s="19">
        <v>85</v>
      </c>
      <c r="L89" s="20">
        <f t="shared" si="9"/>
        <v>51</v>
      </c>
      <c r="M89" s="20">
        <f t="shared" si="10"/>
        <v>65</v>
      </c>
      <c r="N89" s="20"/>
      <c r="O89" s="19">
        <v>1</v>
      </c>
      <c r="P89" s="11" t="s">
        <v>24</v>
      </c>
      <c r="Q89" s="11"/>
    </row>
    <row r="90" ht="27" customHeight="1" spans="1:17">
      <c r="A90" s="9" t="s">
        <v>227</v>
      </c>
      <c r="B90" s="10" t="s">
        <v>228</v>
      </c>
      <c r="C90" s="10" t="s">
        <v>27</v>
      </c>
      <c r="D90" s="10" t="s">
        <v>225</v>
      </c>
      <c r="E90" s="10" t="s">
        <v>22</v>
      </c>
      <c r="F90" s="14" t="s">
        <v>226</v>
      </c>
      <c r="G90" s="13">
        <v>20200811</v>
      </c>
      <c r="H90" s="13">
        <v>2</v>
      </c>
      <c r="I90" s="19">
        <v>39</v>
      </c>
      <c r="J90" s="20">
        <f t="shared" si="8"/>
        <v>15.6</v>
      </c>
      <c r="K90" s="19">
        <v>80.8</v>
      </c>
      <c r="L90" s="20">
        <f t="shared" si="9"/>
        <v>48.48</v>
      </c>
      <c r="M90" s="20">
        <f t="shared" si="10"/>
        <v>64.08</v>
      </c>
      <c r="N90" s="20"/>
      <c r="O90" s="19">
        <v>2</v>
      </c>
      <c r="P90" s="11" t="s">
        <v>24</v>
      </c>
      <c r="Q90" s="11"/>
    </row>
    <row r="91" ht="27" customHeight="1" spans="1:17">
      <c r="A91" s="9" t="s">
        <v>229</v>
      </c>
      <c r="B91" s="10" t="s">
        <v>230</v>
      </c>
      <c r="C91" s="10" t="s">
        <v>27</v>
      </c>
      <c r="D91" s="10" t="s">
        <v>225</v>
      </c>
      <c r="E91" s="10" t="s">
        <v>22</v>
      </c>
      <c r="F91" s="10" t="s">
        <v>226</v>
      </c>
      <c r="G91" s="13">
        <v>20200822</v>
      </c>
      <c r="H91" s="13">
        <v>2</v>
      </c>
      <c r="I91" s="19">
        <v>27</v>
      </c>
      <c r="J91" s="20">
        <f t="shared" si="8"/>
        <v>10.8</v>
      </c>
      <c r="K91" s="19">
        <v>83.8</v>
      </c>
      <c r="L91" s="20">
        <f t="shared" si="9"/>
        <v>50.28</v>
      </c>
      <c r="M91" s="20">
        <f t="shared" si="10"/>
        <v>61.08</v>
      </c>
      <c r="N91" s="20"/>
      <c r="O91" s="19">
        <v>3</v>
      </c>
      <c r="P91" s="11"/>
      <c r="Q91" s="11"/>
    </row>
    <row r="92" ht="27" customHeight="1" spans="1:17">
      <c r="A92" s="9" t="s">
        <v>231</v>
      </c>
      <c r="B92" s="10" t="s">
        <v>232</v>
      </c>
      <c r="C92" s="10" t="s">
        <v>20</v>
      </c>
      <c r="D92" s="10" t="s">
        <v>225</v>
      </c>
      <c r="E92" s="10" t="s">
        <v>22</v>
      </c>
      <c r="F92" s="10" t="s">
        <v>226</v>
      </c>
      <c r="G92" s="13">
        <v>20200812</v>
      </c>
      <c r="H92" s="13">
        <v>2</v>
      </c>
      <c r="I92" s="19">
        <v>28</v>
      </c>
      <c r="J92" s="20">
        <f t="shared" si="8"/>
        <v>11.2</v>
      </c>
      <c r="K92" s="19">
        <v>78.6</v>
      </c>
      <c r="L92" s="20">
        <f t="shared" si="9"/>
        <v>47.16</v>
      </c>
      <c r="M92" s="20">
        <f t="shared" si="10"/>
        <v>58.36</v>
      </c>
      <c r="N92" s="20"/>
      <c r="O92" s="19">
        <v>4</v>
      </c>
      <c r="P92" s="11"/>
      <c r="Q92" s="11"/>
    </row>
    <row r="93" ht="27" customHeight="1" spans="1:17">
      <c r="A93" s="9" t="s">
        <v>233</v>
      </c>
      <c r="B93" s="10" t="s">
        <v>234</v>
      </c>
      <c r="C93" s="10" t="s">
        <v>27</v>
      </c>
      <c r="D93" s="10" t="s">
        <v>225</v>
      </c>
      <c r="E93" s="10" t="s">
        <v>22</v>
      </c>
      <c r="F93" s="10" t="s">
        <v>226</v>
      </c>
      <c r="G93" s="13">
        <v>20200823</v>
      </c>
      <c r="H93" s="13">
        <v>2</v>
      </c>
      <c r="I93" s="19">
        <v>34</v>
      </c>
      <c r="J93" s="20">
        <f t="shared" si="8"/>
        <v>13.6</v>
      </c>
      <c r="K93" s="19"/>
      <c r="L93" s="20">
        <f t="shared" si="9"/>
        <v>0</v>
      </c>
      <c r="M93" s="20">
        <f t="shared" si="10"/>
        <v>13.6</v>
      </c>
      <c r="N93" s="20"/>
      <c r="O93" s="19"/>
      <c r="P93" s="11"/>
      <c r="Q93" s="11" t="s">
        <v>57</v>
      </c>
    </row>
    <row r="94" ht="27" customHeight="1" spans="1:17">
      <c r="A94" s="9" t="s">
        <v>235</v>
      </c>
      <c r="B94" s="10" t="s">
        <v>236</v>
      </c>
      <c r="C94" s="10" t="s">
        <v>20</v>
      </c>
      <c r="D94" s="10" t="s">
        <v>225</v>
      </c>
      <c r="E94" s="10" t="s">
        <v>22</v>
      </c>
      <c r="F94" s="10" t="s">
        <v>226</v>
      </c>
      <c r="G94" s="13">
        <v>20200813</v>
      </c>
      <c r="H94" s="13">
        <v>2</v>
      </c>
      <c r="I94" s="19">
        <v>31</v>
      </c>
      <c r="J94" s="20">
        <f t="shared" si="8"/>
        <v>12.4</v>
      </c>
      <c r="K94" s="19"/>
      <c r="L94" s="20">
        <f t="shared" si="9"/>
        <v>0</v>
      </c>
      <c r="M94" s="20">
        <f t="shared" si="10"/>
        <v>12.4</v>
      </c>
      <c r="N94" s="20"/>
      <c r="O94" s="19"/>
      <c r="P94" s="11"/>
      <c r="Q94" s="11" t="s">
        <v>57</v>
      </c>
    </row>
    <row r="95" ht="27" customHeight="1" spans="1:17">
      <c r="A95" s="9" t="s">
        <v>237</v>
      </c>
      <c r="B95" s="10" t="s">
        <v>238</v>
      </c>
      <c r="C95" s="10" t="s">
        <v>20</v>
      </c>
      <c r="D95" s="10" t="s">
        <v>225</v>
      </c>
      <c r="E95" s="10" t="s">
        <v>22</v>
      </c>
      <c r="F95" s="10" t="s">
        <v>239</v>
      </c>
      <c r="G95" s="13">
        <v>20200907</v>
      </c>
      <c r="H95" s="13">
        <v>2</v>
      </c>
      <c r="I95" s="19">
        <v>52.5</v>
      </c>
      <c r="J95" s="20">
        <f t="shared" si="8"/>
        <v>21</v>
      </c>
      <c r="K95" s="19">
        <v>85.3</v>
      </c>
      <c r="L95" s="20">
        <f t="shared" si="9"/>
        <v>51.18</v>
      </c>
      <c r="M95" s="20">
        <f t="shared" si="10"/>
        <v>72.18</v>
      </c>
      <c r="N95" s="20"/>
      <c r="O95" s="19">
        <v>1</v>
      </c>
      <c r="P95" s="11" t="s">
        <v>24</v>
      </c>
      <c r="Q95" s="11"/>
    </row>
    <row r="96" ht="27" customHeight="1" spans="1:17">
      <c r="A96" s="9" t="s">
        <v>240</v>
      </c>
      <c r="B96" s="10" t="s">
        <v>241</v>
      </c>
      <c r="C96" s="10" t="s">
        <v>20</v>
      </c>
      <c r="D96" s="10" t="s">
        <v>225</v>
      </c>
      <c r="E96" s="10" t="s">
        <v>22</v>
      </c>
      <c r="F96" s="10" t="s">
        <v>239</v>
      </c>
      <c r="G96" s="13">
        <v>20200906</v>
      </c>
      <c r="H96" s="13">
        <v>2</v>
      </c>
      <c r="I96" s="19">
        <v>59.5</v>
      </c>
      <c r="J96" s="20">
        <f t="shared" si="8"/>
        <v>23.8</v>
      </c>
      <c r="K96" s="19">
        <v>78.9</v>
      </c>
      <c r="L96" s="20">
        <f t="shared" si="9"/>
        <v>47.34</v>
      </c>
      <c r="M96" s="20">
        <f t="shared" si="10"/>
        <v>71.14</v>
      </c>
      <c r="N96" s="20"/>
      <c r="O96" s="19">
        <v>2</v>
      </c>
      <c r="P96" s="11" t="s">
        <v>24</v>
      </c>
      <c r="Q96" s="11"/>
    </row>
    <row r="97" ht="27" customHeight="1" spans="1:17">
      <c r="A97" s="9" t="s">
        <v>242</v>
      </c>
      <c r="B97" s="10" t="s">
        <v>243</v>
      </c>
      <c r="C97" s="10" t="s">
        <v>27</v>
      </c>
      <c r="D97" s="10" t="s">
        <v>225</v>
      </c>
      <c r="E97" s="10" t="s">
        <v>22</v>
      </c>
      <c r="F97" s="10" t="s">
        <v>239</v>
      </c>
      <c r="G97" s="13">
        <v>20200904</v>
      </c>
      <c r="H97" s="13">
        <v>2</v>
      </c>
      <c r="I97" s="19">
        <v>60.5</v>
      </c>
      <c r="J97" s="20">
        <f t="shared" si="8"/>
        <v>24.2</v>
      </c>
      <c r="K97" s="19">
        <v>77.712</v>
      </c>
      <c r="L97" s="20">
        <f t="shared" si="9"/>
        <v>46.627</v>
      </c>
      <c r="M97" s="20">
        <f t="shared" si="10"/>
        <v>70.827</v>
      </c>
      <c r="N97" s="20"/>
      <c r="O97" s="19">
        <v>3</v>
      </c>
      <c r="P97" s="11"/>
      <c r="Q97" s="11"/>
    </row>
    <row r="98" ht="27" customHeight="1" spans="1:17">
      <c r="A98" s="9" t="s">
        <v>244</v>
      </c>
      <c r="B98" s="10" t="s">
        <v>245</v>
      </c>
      <c r="C98" s="10" t="s">
        <v>20</v>
      </c>
      <c r="D98" s="10" t="s">
        <v>225</v>
      </c>
      <c r="E98" s="10" t="s">
        <v>22</v>
      </c>
      <c r="F98" s="10" t="s">
        <v>239</v>
      </c>
      <c r="G98" s="13">
        <v>20200909</v>
      </c>
      <c r="H98" s="13">
        <v>2</v>
      </c>
      <c r="I98" s="19">
        <v>58.5</v>
      </c>
      <c r="J98" s="20">
        <f t="shared" si="8"/>
        <v>23.4</v>
      </c>
      <c r="K98" s="19">
        <v>79</v>
      </c>
      <c r="L98" s="20">
        <f t="shared" si="9"/>
        <v>47.4</v>
      </c>
      <c r="M98" s="20">
        <f t="shared" si="10"/>
        <v>70.8</v>
      </c>
      <c r="N98" s="20"/>
      <c r="O98" s="19">
        <v>4</v>
      </c>
      <c r="P98" s="11"/>
      <c r="Q98" s="11"/>
    </row>
    <row r="99" ht="27" customHeight="1" spans="1:17">
      <c r="A99" s="9" t="s">
        <v>246</v>
      </c>
      <c r="B99" s="10" t="s">
        <v>247</v>
      </c>
      <c r="C99" s="10" t="s">
        <v>20</v>
      </c>
      <c r="D99" s="10" t="s">
        <v>225</v>
      </c>
      <c r="E99" s="10" t="s">
        <v>22</v>
      </c>
      <c r="F99" s="10" t="s">
        <v>239</v>
      </c>
      <c r="G99" s="13">
        <v>20200913</v>
      </c>
      <c r="H99" s="13">
        <v>2</v>
      </c>
      <c r="I99" s="19">
        <v>49</v>
      </c>
      <c r="J99" s="20">
        <f t="shared" si="8"/>
        <v>19.6</v>
      </c>
      <c r="K99" s="19">
        <v>79</v>
      </c>
      <c r="L99" s="20">
        <f t="shared" si="9"/>
        <v>47.4</v>
      </c>
      <c r="M99" s="20">
        <f t="shared" si="10"/>
        <v>67</v>
      </c>
      <c r="N99" s="20"/>
      <c r="O99" s="19">
        <v>5</v>
      </c>
      <c r="P99" s="11"/>
      <c r="Q99" s="11"/>
    </row>
    <row r="100" ht="27" customHeight="1" spans="1:17">
      <c r="A100" s="9" t="s">
        <v>248</v>
      </c>
      <c r="B100" s="10" t="s">
        <v>249</v>
      </c>
      <c r="C100" s="10" t="s">
        <v>20</v>
      </c>
      <c r="D100" s="10" t="s">
        <v>225</v>
      </c>
      <c r="E100" s="10" t="s">
        <v>22</v>
      </c>
      <c r="F100" s="10" t="s">
        <v>239</v>
      </c>
      <c r="G100" s="13">
        <v>20200912</v>
      </c>
      <c r="H100" s="13">
        <v>2</v>
      </c>
      <c r="I100" s="19">
        <v>54</v>
      </c>
      <c r="J100" s="20">
        <f t="shared" si="8"/>
        <v>21.6</v>
      </c>
      <c r="K100" s="19"/>
      <c r="L100" s="20">
        <f t="shared" si="9"/>
        <v>0</v>
      </c>
      <c r="M100" s="20">
        <f t="shared" si="10"/>
        <v>21.6</v>
      </c>
      <c r="N100" s="20"/>
      <c r="O100" s="19"/>
      <c r="P100" s="11"/>
      <c r="Q100" s="11" t="s">
        <v>57</v>
      </c>
    </row>
    <row r="101" ht="27" customHeight="1" spans="1:17">
      <c r="A101" s="9" t="s">
        <v>250</v>
      </c>
      <c r="B101" s="10" t="s">
        <v>251</v>
      </c>
      <c r="C101" s="10" t="s">
        <v>20</v>
      </c>
      <c r="D101" s="13" t="s">
        <v>225</v>
      </c>
      <c r="E101" s="10" t="s">
        <v>22</v>
      </c>
      <c r="F101" s="14" t="s">
        <v>252</v>
      </c>
      <c r="G101" s="12">
        <v>20200119</v>
      </c>
      <c r="H101" s="12">
        <v>1</v>
      </c>
      <c r="I101" s="19">
        <v>45</v>
      </c>
      <c r="J101" s="20">
        <f t="shared" ref="J99:J130" si="11">IF(I101="",0,ROUND(I101*0.4,3))</f>
        <v>18</v>
      </c>
      <c r="K101" s="19">
        <v>78.3</v>
      </c>
      <c r="L101" s="20">
        <f t="shared" ref="L99:L130" si="12">IF(I101="",K101,ROUND(K101*0.6,3))</f>
        <v>46.98</v>
      </c>
      <c r="M101" s="20">
        <f t="shared" ref="M99:M130" si="13">J101+L101</f>
        <v>64.98</v>
      </c>
      <c r="N101" s="20"/>
      <c r="O101" s="19">
        <v>1</v>
      </c>
      <c r="P101" s="11" t="s">
        <v>24</v>
      </c>
      <c r="Q101" s="11"/>
    </row>
    <row r="102" ht="27" customHeight="1" spans="1:17">
      <c r="A102" s="9" t="s">
        <v>253</v>
      </c>
      <c r="B102" s="10" t="s">
        <v>254</v>
      </c>
      <c r="C102" s="10" t="s">
        <v>27</v>
      </c>
      <c r="D102" s="10" t="s">
        <v>225</v>
      </c>
      <c r="E102" s="10" t="s">
        <v>22</v>
      </c>
      <c r="F102" s="10" t="s">
        <v>252</v>
      </c>
      <c r="G102" s="12">
        <v>20200121</v>
      </c>
      <c r="H102" s="12">
        <v>1</v>
      </c>
      <c r="I102" s="19">
        <v>44.5</v>
      </c>
      <c r="J102" s="20">
        <f t="shared" si="11"/>
        <v>17.8</v>
      </c>
      <c r="K102" s="19">
        <v>75.2</v>
      </c>
      <c r="L102" s="20">
        <f t="shared" si="12"/>
        <v>45.12</v>
      </c>
      <c r="M102" s="20">
        <f t="shared" si="13"/>
        <v>62.92</v>
      </c>
      <c r="N102" s="20"/>
      <c r="O102" s="19">
        <v>2</v>
      </c>
      <c r="P102" s="11"/>
      <c r="Q102" s="11"/>
    </row>
    <row r="103" ht="27" customHeight="1" spans="1:17">
      <c r="A103" s="9" t="s">
        <v>255</v>
      </c>
      <c r="B103" s="10" t="s">
        <v>256</v>
      </c>
      <c r="C103" s="10" t="s">
        <v>27</v>
      </c>
      <c r="D103" s="10" t="s">
        <v>225</v>
      </c>
      <c r="E103" s="10" t="s">
        <v>22</v>
      </c>
      <c r="F103" s="10" t="s">
        <v>252</v>
      </c>
      <c r="G103" s="12">
        <v>20200123</v>
      </c>
      <c r="H103" s="12">
        <v>1</v>
      </c>
      <c r="I103" s="19">
        <v>37.5</v>
      </c>
      <c r="J103" s="20">
        <f t="shared" si="11"/>
        <v>15</v>
      </c>
      <c r="K103" s="19">
        <v>78.1</v>
      </c>
      <c r="L103" s="20">
        <f t="shared" si="12"/>
        <v>46.86</v>
      </c>
      <c r="M103" s="20">
        <f t="shared" si="13"/>
        <v>61.86</v>
      </c>
      <c r="N103" s="20"/>
      <c r="O103" s="19">
        <v>3</v>
      </c>
      <c r="P103" s="11"/>
      <c r="Q103" s="11"/>
    </row>
    <row r="104" ht="27" customHeight="1" spans="1:17">
      <c r="A104" s="9" t="s">
        <v>257</v>
      </c>
      <c r="B104" s="10" t="s">
        <v>258</v>
      </c>
      <c r="C104" s="10" t="s">
        <v>27</v>
      </c>
      <c r="D104" s="10" t="s">
        <v>225</v>
      </c>
      <c r="E104" s="10" t="s">
        <v>22</v>
      </c>
      <c r="F104" s="10" t="s">
        <v>259</v>
      </c>
      <c r="G104" s="13">
        <v>20200716</v>
      </c>
      <c r="H104" s="13">
        <v>1</v>
      </c>
      <c r="I104" s="19">
        <v>56.5</v>
      </c>
      <c r="J104" s="20">
        <f t="shared" si="11"/>
        <v>22.6</v>
      </c>
      <c r="K104" s="19">
        <v>88.6</v>
      </c>
      <c r="L104" s="20">
        <f t="shared" si="12"/>
        <v>53.16</v>
      </c>
      <c r="M104" s="20">
        <f t="shared" si="13"/>
        <v>75.76</v>
      </c>
      <c r="N104" s="20"/>
      <c r="O104" s="19">
        <v>1</v>
      </c>
      <c r="P104" s="11" t="s">
        <v>24</v>
      </c>
      <c r="Q104" s="11"/>
    </row>
    <row r="105" ht="27" customHeight="1" spans="1:17">
      <c r="A105" s="9" t="s">
        <v>260</v>
      </c>
      <c r="B105" s="10" t="s">
        <v>261</v>
      </c>
      <c r="C105" s="10" t="s">
        <v>20</v>
      </c>
      <c r="D105" s="10" t="s">
        <v>225</v>
      </c>
      <c r="E105" s="10" t="s">
        <v>22</v>
      </c>
      <c r="F105" s="14" t="s">
        <v>259</v>
      </c>
      <c r="G105" s="13">
        <v>20200609</v>
      </c>
      <c r="H105" s="13">
        <v>1</v>
      </c>
      <c r="I105" s="19">
        <v>58</v>
      </c>
      <c r="J105" s="20">
        <f t="shared" si="11"/>
        <v>23.2</v>
      </c>
      <c r="K105" s="19">
        <v>82</v>
      </c>
      <c r="L105" s="20">
        <f t="shared" si="12"/>
        <v>49.2</v>
      </c>
      <c r="M105" s="20">
        <f t="shared" si="13"/>
        <v>72.4</v>
      </c>
      <c r="N105" s="20"/>
      <c r="O105" s="19">
        <v>2</v>
      </c>
      <c r="P105" s="11"/>
      <c r="Q105" s="11"/>
    </row>
    <row r="106" ht="27" customHeight="1" spans="1:17">
      <c r="A106" s="9" t="s">
        <v>262</v>
      </c>
      <c r="B106" s="10" t="s">
        <v>263</v>
      </c>
      <c r="C106" s="10" t="s">
        <v>27</v>
      </c>
      <c r="D106" s="10" t="s">
        <v>225</v>
      </c>
      <c r="E106" s="10" t="s">
        <v>22</v>
      </c>
      <c r="F106" s="10" t="s">
        <v>259</v>
      </c>
      <c r="G106" s="13">
        <v>20200625</v>
      </c>
      <c r="H106" s="13">
        <v>1</v>
      </c>
      <c r="I106" s="19">
        <v>54</v>
      </c>
      <c r="J106" s="20">
        <f t="shared" si="11"/>
        <v>21.6</v>
      </c>
      <c r="K106" s="19">
        <v>75</v>
      </c>
      <c r="L106" s="20">
        <f t="shared" si="12"/>
        <v>45</v>
      </c>
      <c r="M106" s="20">
        <f t="shared" si="13"/>
        <v>66.6</v>
      </c>
      <c r="N106" s="20"/>
      <c r="O106" s="19">
        <v>3</v>
      </c>
      <c r="P106" s="11"/>
      <c r="Q106" s="11"/>
    </row>
    <row r="107" ht="27" customHeight="1" spans="1:17">
      <c r="A107" s="9" t="s">
        <v>264</v>
      </c>
      <c r="B107" s="10" t="s">
        <v>265</v>
      </c>
      <c r="C107" s="10" t="s">
        <v>27</v>
      </c>
      <c r="D107" s="10" t="s">
        <v>225</v>
      </c>
      <c r="E107" s="10" t="s">
        <v>22</v>
      </c>
      <c r="F107" s="14" t="s">
        <v>266</v>
      </c>
      <c r="G107" s="13">
        <v>20200401</v>
      </c>
      <c r="H107" s="13">
        <v>2</v>
      </c>
      <c r="I107" s="19">
        <v>68</v>
      </c>
      <c r="J107" s="20">
        <f t="shared" si="11"/>
        <v>27.2</v>
      </c>
      <c r="K107" s="19">
        <v>85.53</v>
      </c>
      <c r="L107" s="20">
        <f t="shared" si="12"/>
        <v>51.318</v>
      </c>
      <c r="M107" s="20">
        <f t="shared" si="13"/>
        <v>78.518</v>
      </c>
      <c r="N107" s="20"/>
      <c r="O107" s="19">
        <v>1</v>
      </c>
      <c r="P107" s="11" t="s">
        <v>24</v>
      </c>
      <c r="Q107" s="11"/>
    </row>
    <row r="108" ht="27" customHeight="1" spans="1:17">
      <c r="A108" s="9" t="s">
        <v>267</v>
      </c>
      <c r="B108" s="10" t="s">
        <v>268</v>
      </c>
      <c r="C108" s="10" t="s">
        <v>27</v>
      </c>
      <c r="D108" s="10" t="s">
        <v>225</v>
      </c>
      <c r="E108" s="10" t="s">
        <v>22</v>
      </c>
      <c r="F108" s="10" t="s">
        <v>266</v>
      </c>
      <c r="G108" s="13">
        <v>20200404</v>
      </c>
      <c r="H108" s="13">
        <v>2</v>
      </c>
      <c r="I108" s="19">
        <v>63</v>
      </c>
      <c r="J108" s="20">
        <f t="shared" si="11"/>
        <v>25.2</v>
      </c>
      <c r="K108" s="19">
        <v>81.1</v>
      </c>
      <c r="L108" s="20">
        <f t="shared" si="12"/>
        <v>48.66</v>
      </c>
      <c r="M108" s="20">
        <f t="shared" si="13"/>
        <v>73.86</v>
      </c>
      <c r="N108" s="20"/>
      <c r="O108" s="19">
        <v>2</v>
      </c>
      <c r="P108" s="11" t="s">
        <v>24</v>
      </c>
      <c r="Q108" s="11"/>
    </row>
    <row r="109" ht="27" customHeight="1" spans="1:17">
      <c r="A109" s="9" t="s">
        <v>269</v>
      </c>
      <c r="B109" s="10" t="s">
        <v>270</v>
      </c>
      <c r="C109" s="10" t="s">
        <v>27</v>
      </c>
      <c r="D109" s="10" t="s">
        <v>225</v>
      </c>
      <c r="E109" s="10" t="s">
        <v>22</v>
      </c>
      <c r="F109" s="10" t="s">
        <v>266</v>
      </c>
      <c r="G109" s="13">
        <v>20200411</v>
      </c>
      <c r="H109" s="13">
        <v>2</v>
      </c>
      <c r="I109" s="19">
        <v>55.5</v>
      </c>
      <c r="J109" s="20">
        <f t="shared" si="11"/>
        <v>22.2</v>
      </c>
      <c r="K109" s="19">
        <v>83.24</v>
      </c>
      <c r="L109" s="20">
        <f t="shared" si="12"/>
        <v>49.944</v>
      </c>
      <c r="M109" s="20">
        <f t="shared" si="13"/>
        <v>72.144</v>
      </c>
      <c r="N109" s="20"/>
      <c r="O109" s="19">
        <v>3</v>
      </c>
      <c r="P109" s="11"/>
      <c r="Q109" s="11"/>
    </row>
    <row r="110" ht="27" customHeight="1" spans="1:17">
      <c r="A110" s="9" t="s">
        <v>271</v>
      </c>
      <c r="B110" s="10" t="s">
        <v>272</v>
      </c>
      <c r="C110" s="10" t="s">
        <v>20</v>
      </c>
      <c r="D110" s="10" t="s">
        <v>225</v>
      </c>
      <c r="E110" s="10" t="s">
        <v>22</v>
      </c>
      <c r="F110" s="10" t="s">
        <v>266</v>
      </c>
      <c r="G110" s="13">
        <v>20200408</v>
      </c>
      <c r="H110" s="13">
        <v>2</v>
      </c>
      <c r="I110" s="19">
        <v>52.5</v>
      </c>
      <c r="J110" s="20">
        <f t="shared" si="11"/>
        <v>21</v>
      </c>
      <c r="K110" s="19">
        <v>82.4</v>
      </c>
      <c r="L110" s="20">
        <f t="shared" si="12"/>
        <v>49.44</v>
      </c>
      <c r="M110" s="20">
        <f t="shared" si="13"/>
        <v>70.44</v>
      </c>
      <c r="N110" s="20"/>
      <c r="O110" s="19">
        <v>4</v>
      </c>
      <c r="P110" s="11"/>
      <c r="Q110" s="11"/>
    </row>
    <row r="111" ht="27" customHeight="1" spans="1:17">
      <c r="A111" s="9" t="s">
        <v>273</v>
      </c>
      <c r="B111" s="10" t="s">
        <v>274</v>
      </c>
      <c r="C111" s="10" t="s">
        <v>20</v>
      </c>
      <c r="D111" s="10" t="s">
        <v>225</v>
      </c>
      <c r="E111" s="10" t="s">
        <v>22</v>
      </c>
      <c r="F111" s="10" t="s">
        <v>266</v>
      </c>
      <c r="G111" s="13">
        <v>20200416</v>
      </c>
      <c r="H111" s="13">
        <v>2</v>
      </c>
      <c r="I111" s="19">
        <v>54.5</v>
      </c>
      <c r="J111" s="20">
        <f t="shared" si="11"/>
        <v>21.8</v>
      </c>
      <c r="K111" s="19">
        <v>79.5</v>
      </c>
      <c r="L111" s="20">
        <f t="shared" si="12"/>
        <v>47.7</v>
      </c>
      <c r="M111" s="20">
        <f t="shared" si="13"/>
        <v>69.5</v>
      </c>
      <c r="N111" s="20"/>
      <c r="O111" s="19">
        <v>5</v>
      </c>
      <c r="P111" s="11"/>
      <c r="Q111" s="11"/>
    </row>
    <row r="112" ht="27" customHeight="1" spans="1:17">
      <c r="A112" s="9" t="s">
        <v>275</v>
      </c>
      <c r="B112" s="10" t="s">
        <v>276</v>
      </c>
      <c r="C112" s="10" t="s">
        <v>20</v>
      </c>
      <c r="D112" s="10" t="s">
        <v>225</v>
      </c>
      <c r="E112" s="10" t="s">
        <v>22</v>
      </c>
      <c r="F112" s="10" t="s">
        <v>266</v>
      </c>
      <c r="G112" s="13">
        <v>20200405</v>
      </c>
      <c r="H112" s="13">
        <v>2</v>
      </c>
      <c r="I112" s="19">
        <v>52</v>
      </c>
      <c r="J112" s="20">
        <f t="shared" si="11"/>
        <v>20.8</v>
      </c>
      <c r="K112" s="19">
        <v>80.2</v>
      </c>
      <c r="L112" s="20">
        <f t="shared" si="12"/>
        <v>48.12</v>
      </c>
      <c r="M112" s="20">
        <f t="shared" si="13"/>
        <v>68.92</v>
      </c>
      <c r="N112" s="20"/>
      <c r="O112" s="19">
        <v>6</v>
      </c>
      <c r="P112" s="11"/>
      <c r="Q112" s="11"/>
    </row>
    <row r="113" ht="27" customHeight="1" spans="1:17">
      <c r="A113" s="9" t="s">
        <v>277</v>
      </c>
      <c r="B113" s="10" t="s">
        <v>278</v>
      </c>
      <c r="C113" s="10" t="s">
        <v>20</v>
      </c>
      <c r="D113" s="10" t="s">
        <v>279</v>
      </c>
      <c r="E113" s="10" t="s">
        <v>22</v>
      </c>
      <c r="F113" s="10" t="s">
        <v>280</v>
      </c>
      <c r="G113" s="11"/>
      <c r="H113" s="12">
        <v>4</v>
      </c>
      <c r="I113" s="19"/>
      <c r="J113" s="20">
        <f t="shared" si="11"/>
        <v>0</v>
      </c>
      <c r="K113" s="19">
        <v>84.1</v>
      </c>
      <c r="L113" s="20">
        <f t="shared" si="12"/>
        <v>84.1</v>
      </c>
      <c r="M113" s="20">
        <f t="shared" si="13"/>
        <v>84.1</v>
      </c>
      <c r="N113" s="20"/>
      <c r="O113" s="19">
        <f t="shared" ref="O113:O118" si="14">RANK(M113,M$113:M$118)</f>
        <v>1</v>
      </c>
      <c r="P113" s="11" t="s">
        <v>24</v>
      </c>
      <c r="Q113" s="13"/>
    </row>
    <row r="114" ht="27" customHeight="1" spans="1:17">
      <c r="A114" s="9" t="s">
        <v>281</v>
      </c>
      <c r="B114" s="10" t="s">
        <v>282</v>
      </c>
      <c r="C114" s="10" t="s">
        <v>27</v>
      </c>
      <c r="D114" s="10" t="s">
        <v>279</v>
      </c>
      <c r="E114" s="10" t="s">
        <v>22</v>
      </c>
      <c r="F114" s="10" t="s">
        <v>280</v>
      </c>
      <c r="G114" s="11"/>
      <c r="H114" s="12">
        <v>4</v>
      </c>
      <c r="I114" s="19"/>
      <c r="J114" s="20">
        <f t="shared" si="11"/>
        <v>0</v>
      </c>
      <c r="K114" s="19">
        <v>83.42</v>
      </c>
      <c r="L114" s="20">
        <f t="shared" si="12"/>
        <v>83.42</v>
      </c>
      <c r="M114" s="20">
        <f t="shared" si="13"/>
        <v>83.42</v>
      </c>
      <c r="N114" s="20"/>
      <c r="O114" s="19">
        <f t="shared" si="14"/>
        <v>2</v>
      </c>
      <c r="P114" s="11" t="s">
        <v>24</v>
      </c>
      <c r="Q114" s="13"/>
    </row>
    <row r="115" ht="27" customHeight="1" spans="1:17">
      <c r="A115" s="9" t="s">
        <v>283</v>
      </c>
      <c r="B115" s="10" t="s">
        <v>284</v>
      </c>
      <c r="C115" s="10" t="s">
        <v>27</v>
      </c>
      <c r="D115" s="10" t="s">
        <v>279</v>
      </c>
      <c r="E115" s="10" t="s">
        <v>22</v>
      </c>
      <c r="F115" s="10" t="s">
        <v>280</v>
      </c>
      <c r="G115" s="11"/>
      <c r="H115" s="12">
        <v>4</v>
      </c>
      <c r="I115" s="19"/>
      <c r="J115" s="20">
        <f t="shared" si="11"/>
        <v>0</v>
      </c>
      <c r="K115" s="19">
        <v>83.4</v>
      </c>
      <c r="L115" s="20">
        <f t="shared" si="12"/>
        <v>83.4</v>
      </c>
      <c r="M115" s="20">
        <f t="shared" si="13"/>
        <v>83.4</v>
      </c>
      <c r="N115" s="20"/>
      <c r="O115" s="19">
        <f t="shared" si="14"/>
        <v>3</v>
      </c>
      <c r="P115" s="11" t="s">
        <v>24</v>
      </c>
      <c r="Q115" s="13"/>
    </row>
    <row r="116" ht="27" customHeight="1" spans="1:17">
      <c r="A116" s="9" t="s">
        <v>285</v>
      </c>
      <c r="B116" s="10" t="s">
        <v>286</v>
      </c>
      <c r="C116" s="10" t="s">
        <v>20</v>
      </c>
      <c r="D116" s="10" t="s">
        <v>279</v>
      </c>
      <c r="E116" s="10" t="s">
        <v>22</v>
      </c>
      <c r="F116" s="10" t="s">
        <v>280</v>
      </c>
      <c r="G116" s="11"/>
      <c r="H116" s="12">
        <v>4</v>
      </c>
      <c r="I116" s="19"/>
      <c r="J116" s="20">
        <f t="shared" si="11"/>
        <v>0</v>
      </c>
      <c r="K116" s="19">
        <v>81.7</v>
      </c>
      <c r="L116" s="20">
        <f t="shared" si="12"/>
        <v>81.7</v>
      </c>
      <c r="M116" s="20">
        <f t="shared" si="13"/>
        <v>81.7</v>
      </c>
      <c r="N116" s="20"/>
      <c r="O116" s="19">
        <f t="shared" si="14"/>
        <v>4</v>
      </c>
      <c r="P116" s="11" t="s">
        <v>24</v>
      </c>
      <c r="Q116" s="13"/>
    </row>
    <row r="117" ht="27" customHeight="1" spans="1:17">
      <c r="A117" s="9" t="s">
        <v>287</v>
      </c>
      <c r="B117" s="10" t="s">
        <v>288</v>
      </c>
      <c r="C117" s="10" t="s">
        <v>27</v>
      </c>
      <c r="D117" s="10" t="s">
        <v>279</v>
      </c>
      <c r="E117" s="10" t="s">
        <v>22</v>
      </c>
      <c r="F117" s="10" t="s">
        <v>280</v>
      </c>
      <c r="G117" s="11"/>
      <c r="H117" s="12">
        <v>4</v>
      </c>
      <c r="I117" s="19"/>
      <c r="J117" s="20">
        <f t="shared" si="11"/>
        <v>0</v>
      </c>
      <c r="K117" s="19">
        <v>80.64</v>
      </c>
      <c r="L117" s="20">
        <f t="shared" si="12"/>
        <v>80.64</v>
      </c>
      <c r="M117" s="20">
        <f t="shared" si="13"/>
        <v>80.64</v>
      </c>
      <c r="N117" s="20"/>
      <c r="O117" s="19">
        <f t="shared" si="14"/>
        <v>5</v>
      </c>
      <c r="P117" s="11"/>
      <c r="Q117" s="13"/>
    </row>
    <row r="118" ht="27" customHeight="1" spans="1:17">
      <c r="A118" s="9" t="s">
        <v>289</v>
      </c>
      <c r="B118" s="10" t="s">
        <v>290</v>
      </c>
      <c r="C118" s="10" t="s">
        <v>27</v>
      </c>
      <c r="D118" s="10" t="s">
        <v>279</v>
      </c>
      <c r="E118" s="10" t="s">
        <v>22</v>
      </c>
      <c r="F118" s="10" t="s">
        <v>280</v>
      </c>
      <c r="G118" s="11"/>
      <c r="H118" s="12">
        <v>4</v>
      </c>
      <c r="I118" s="19"/>
      <c r="J118" s="20">
        <f t="shared" si="11"/>
        <v>0</v>
      </c>
      <c r="K118" s="19">
        <v>76.9</v>
      </c>
      <c r="L118" s="20">
        <f t="shared" si="12"/>
        <v>76.9</v>
      </c>
      <c r="M118" s="20">
        <f t="shared" si="13"/>
        <v>76.9</v>
      </c>
      <c r="N118" s="20"/>
      <c r="O118" s="19">
        <f t="shared" si="14"/>
        <v>6</v>
      </c>
      <c r="P118" s="11"/>
      <c r="Q118" s="13"/>
    </row>
    <row r="119" ht="27" customHeight="1" spans="1:17">
      <c r="A119" s="9" t="s">
        <v>291</v>
      </c>
      <c r="B119" s="10" t="s">
        <v>292</v>
      </c>
      <c r="C119" s="10" t="s">
        <v>20</v>
      </c>
      <c r="D119" s="10" t="s">
        <v>279</v>
      </c>
      <c r="E119" s="10" t="s">
        <v>22</v>
      </c>
      <c r="F119" s="10" t="s">
        <v>293</v>
      </c>
      <c r="G119" s="11"/>
      <c r="H119" s="12">
        <v>2</v>
      </c>
      <c r="I119" s="19"/>
      <c r="J119" s="20">
        <f t="shared" si="11"/>
        <v>0</v>
      </c>
      <c r="K119" s="19">
        <v>83.2</v>
      </c>
      <c r="L119" s="20">
        <f t="shared" si="12"/>
        <v>83.2</v>
      </c>
      <c r="M119" s="20">
        <f t="shared" si="13"/>
        <v>83.2</v>
      </c>
      <c r="N119" s="20"/>
      <c r="O119" s="19">
        <v>1</v>
      </c>
      <c r="P119" s="11" t="s">
        <v>24</v>
      </c>
      <c r="Q119" s="13"/>
    </row>
    <row r="120" ht="27" customHeight="1" spans="1:17">
      <c r="A120" s="9" t="s">
        <v>294</v>
      </c>
      <c r="B120" s="10" t="s">
        <v>295</v>
      </c>
      <c r="C120" s="10" t="s">
        <v>27</v>
      </c>
      <c r="D120" s="10" t="s">
        <v>279</v>
      </c>
      <c r="E120" s="10" t="s">
        <v>22</v>
      </c>
      <c r="F120" s="10" t="s">
        <v>293</v>
      </c>
      <c r="G120" s="11"/>
      <c r="H120" s="12">
        <v>2</v>
      </c>
      <c r="I120" s="19"/>
      <c r="J120" s="20">
        <f t="shared" si="11"/>
        <v>0</v>
      </c>
      <c r="K120" s="19">
        <v>81.2</v>
      </c>
      <c r="L120" s="20">
        <f t="shared" si="12"/>
        <v>81.2</v>
      </c>
      <c r="M120" s="20">
        <f t="shared" si="13"/>
        <v>81.2</v>
      </c>
      <c r="N120" s="20"/>
      <c r="O120" s="19">
        <v>2</v>
      </c>
      <c r="P120" s="11" t="s">
        <v>24</v>
      </c>
      <c r="Q120" s="13"/>
    </row>
    <row r="121" ht="27" customHeight="1" spans="1:17">
      <c r="A121" s="9" t="s">
        <v>296</v>
      </c>
      <c r="B121" s="10" t="s">
        <v>297</v>
      </c>
      <c r="C121" s="10" t="s">
        <v>27</v>
      </c>
      <c r="D121" s="10" t="s">
        <v>279</v>
      </c>
      <c r="E121" s="10" t="s">
        <v>22</v>
      </c>
      <c r="F121" s="10" t="s">
        <v>298</v>
      </c>
      <c r="G121" s="11"/>
      <c r="H121" s="12">
        <v>3</v>
      </c>
      <c r="I121" s="19"/>
      <c r="J121" s="20">
        <f t="shared" si="11"/>
        <v>0</v>
      </c>
      <c r="K121" s="19">
        <v>86</v>
      </c>
      <c r="L121" s="20">
        <f t="shared" si="12"/>
        <v>86</v>
      </c>
      <c r="M121" s="20">
        <f t="shared" si="13"/>
        <v>86</v>
      </c>
      <c r="N121" s="20"/>
      <c r="O121" s="19">
        <v>1</v>
      </c>
      <c r="P121" s="11" t="s">
        <v>24</v>
      </c>
      <c r="Q121" s="13"/>
    </row>
    <row r="122" ht="27" customHeight="1" spans="1:17">
      <c r="A122" s="9" t="s">
        <v>299</v>
      </c>
      <c r="B122" s="10" t="s">
        <v>300</v>
      </c>
      <c r="C122" s="10" t="s">
        <v>27</v>
      </c>
      <c r="D122" s="10" t="s">
        <v>279</v>
      </c>
      <c r="E122" s="10" t="s">
        <v>22</v>
      </c>
      <c r="F122" s="10" t="s">
        <v>298</v>
      </c>
      <c r="G122" s="11"/>
      <c r="H122" s="12">
        <v>3</v>
      </c>
      <c r="I122" s="19"/>
      <c r="J122" s="20">
        <f t="shared" si="11"/>
        <v>0</v>
      </c>
      <c r="K122" s="19">
        <v>81.6</v>
      </c>
      <c r="L122" s="20">
        <f t="shared" si="12"/>
        <v>81.6</v>
      </c>
      <c r="M122" s="20">
        <f t="shared" si="13"/>
        <v>81.6</v>
      </c>
      <c r="N122" s="20"/>
      <c r="O122" s="19">
        <v>2</v>
      </c>
      <c r="P122" s="11" t="s">
        <v>24</v>
      </c>
      <c r="Q122" s="13"/>
    </row>
    <row r="123" ht="27" customHeight="1" spans="1:17">
      <c r="A123" s="9" t="s">
        <v>301</v>
      </c>
      <c r="B123" s="10" t="s">
        <v>302</v>
      </c>
      <c r="C123" s="10" t="s">
        <v>20</v>
      </c>
      <c r="D123" s="10" t="s">
        <v>279</v>
      </c>
      <c r="E123" s="10" t="s">
        <v>22</v>
      </c>
      <c r="F123" s="10" t="s">
        <v>298</v>
      </c>
      <c r="G123" s="11"/>
      <c r="H123" s="12">
        <v>3</v>
      </c>
      <c r="I123" s="19"/>
      <c r="J123" s="20">
        <f t="shared" si="11"/>
        <v>0</v>
      </c>
      <c r="K123" s="19">
        <v>81.1</v>
      </c>
      <c r="L123" s="20">
        <f t="shared" si="12"/>
        <v>81.1</v>
      </c>
      <c r="M123" s="20">
        <f t="shared" si="13"/>
        <v>81.1</v>
      </c>
      <c r="N123" s="20"/>
      <c r="O123" s="19">
        <v>3</v>
      </c>
      <c r="P123" s="11" t="s">
        <v>24</v>
      </c>
      <c r="Q123" s="13"/>
    </row>
    <row r="124" ht="27" customHeight="1" spans="1:17">
      <c r="A124" s="9" t="s">
        <v>303</v>
      </c>
      <c r="B124" s="10" t="s">
        <v>304</v>
      </c>
      <c r="C124" s="10" t="s">
        <v>20</v>
      </c>
      <c r="D124" s="10" t="s">
        <v>279</v>
      </c>
      <c r="E124" s="10" t="s">
        <v>22</v>
      </c>
      <c r="F124" s="10" t="s">
        <v>298</v>
      </c>
      <c r="G124" s="11"/>
      <c r="H124" s="12">
        <v>3</v>
      </c>
      <c r="I124" s="19"/>
      <c r="J124" s="20">
        <f t="shared" si="11"/>
        <v>0</v>
      </c>
      <c r="K124" s="19">
        <v>77.6</v>
      </c>
      <c r="L124" s="20">
        <f t="shared" si="12"/>
        <v>77.6</v>
      </c>
      <c r="M124" s="20">
        <f t="shared" si="13"/>
        <v>77.6</v>
      </c>
      <c r="N124" s="20"/>
      <c r="O124" s="19">
        <v>4</v>
      </c>
      <c r="P124" s="11"/>
      <c r="Q124" s="13"/>
    </row>
    <row r="125" ht="27" customHeight="1" spans="1:17">
      <c r="A125" s="9" t="s">
        <v>305</v>
      </c>
      <c r="B125" s="10" t="s">
        <v>306</v>
      </c>
      <c r="C125" s="10" t="s">
        <v>27</v>
      </c>
      <c r="D125" s="10" t="s">
        <v>307</v>
      </c>
      <c r="E125" s="10" t="s">
        <v>22</v>
      </c>
      <c r="F125" s="10" t="s">
        <v>308</v>
      </c>
      <c r="G125" s="12">
        <v>20200129</v>
      </c>
      <c r="H125" s="12">
        <v>1</v>
      </c>
      <c r="I125" s="19">
        <v>40</v>
      </c>
      <c r="J125" s="20">
        <f t="shared" si="11"/>
        <v>16</v>
      </c>
      <c r="K125" s="19">
        <v>78.6</v>
      </c>
      <c r="L125" s="20">
        <f t="shared" si="12"/>
        <v>47.16</v>
      </c>
      <c r="M125" s="20">
        <f t="shared" si="13"/>
        <v>63.16</v>
      </c>
      <c r="N125" s="20"/>
      <c r="O125" s="19">
        <v>1</v>
      </c>
      <c r="P125" s="11" t="s">
        <v>24</v>
      </c>
      <c r="Q125" s="11"/>
    </row>
    <row r="126" ht="27" customHeight="1" spans="1:17">
      <c r="A126" s="9" t="s">
        <v>309</v>
      </c>
      <c r="B126" s="10" t="s">
        <v>310</v>
      </c>
      <c r="C126" s="10" t="s">
        <v>27</v>
      </c>
      <c r="D126" s="10" t="s">
        <v>307</v>
      </c>
      <c r="E126" s="10" t="s">
        <v>22</v>
      </c>
      <c r="F126" s="10" t="s">
        <v>308</v>
      </c>
      <c r="G126" s="12">
        <v>20200130</v>
      </c>
      <c r="H126" s="12">
        <v>1</v>
      </c>
      <c r="I126" s="19">
        <v>34</v>
      </c>
      <c r="J126" s="20">
        <f t="shared" si="11"/>
        <v>13.6</v>
      </c>
      <c r="K126" s="19">
        <v>82.08</v>
      </c>
      <c r="L126" s="20">
        <f t="shared" si="12"/>
        <v>49.248</v>
      </c>
      <c r="M126" s="20">
        <f t="shared" si="13"/>
        <v>62.848</v>
      </c>
      <c r="N126" s="20"/>
      <c r="O126" s="19">
        <v>2</v>
      </c>
      <c r="P126" s="11"/>
      <c r="Q126" s="11"/>
    </row>
    <row r="127" ht="27" customHeight="1" spans="1:17">
      <c r="A127" s="9" t="s">
        <v>311</v>
      </c>
      <c r="B127" s="10" t="s">
        <v>312</v>
      </c>
      <c r="C127" s="10" t="s">
        <v>27</v>
      </c>
      <c r="D127" s="10" t="s">
        <v>307</v>
      </c>
      <c r="E127" s="10" t="s">
        <v>22</v>
      </c>
      <c r="F127" s="10" t="s">
        <v>308</v>
      </c>
      <c r="G127" s="12">
        <v>20200125</v>
      </c>
      <c r="H127" s="12">
        <v>1</v>
      </c>
      <c r="I127" s="19">
        <v>28</v>
      </c>
      <c r="J127" s="20">
        <f t="shared" si="11"/>
        <v>11.2</v>
      </c>
      <c r="K127" s="19">
        <v>79.5</v>
      </c>
      <c r="L127" s="20">
        <f t="shared" si="12"/>
        <v>47.7</v>
      </c>
      <c r="M127" s="20">
        <f t="shared" si="13"/>
        <v>58.9</v>
      </c>
      <c r="N127" s="20"/>
      <c r="O127" s="19">
        <v>3</v>
      </c>
      <c r="P127" s="11"/>
      <c r="Q127" s="11"/>
    </row>
    <row r="128" ht="27" customHeight="1" spans="1:17">
      <c r="A128" s="9" t="s">
        <v>313</v>
      </c>
      <c r="B128" s="10" t="s">
        <v>314</v>
      </c>
      <c r="C128" s="10" t="s">
        <v>27</v>
      </c>
      <c r="D128" s="10" t="s">
        <v>307</v>
      </c>
      <c r="E128" s="10" t="s">
        <v>22</v>
      </c>
      <c r="F128" s="10" t="s">
        <v>315</v>
      </c>
      <c r="G128" s="13">
        <v>20200808</v>
      </c>
      <c r="H128" s="13">
        <v>2</v>
      </c>
      <c r="I128" s="19">
        <v>62</v>
      </c>
      <c r="J128" s="20">
        <f t="shared" si="11"/>
        <v>24.8</v>
      </c>
      <c r="K128" s="19">
        <v>82.3</v>
      </c>
      <c r="L128" s="20">
        <f t="shared" si="12"/>
        <v>49.38</v>
      </c>
      <c r="M128" s="20">
        <f t="shared" si="13"/>
        <v>74.18</v>
      </c>
      <c r="N128" s="20"/>
      <c r="O128" s="19">
        <v>1</v>
      </c>
      <c r="P128" s="11" t="s">
        <v>24</v>
      </c>
      <c r="Q128" s="11"/>
    </row>
    <row r="129" ht="27" customHeight="1" spans="1:17">
      <c r="A129" s="9" t="s">
        <v>316</v>
      </c>
      <c r="B129" s="10" t="s">
        <v>317</v>
      </c>
      <c r="C129" s="10" t="s">
        <v>20</v>
      </c>
      <c r="D129" s="10" t="s">
        <v>307</v>
      </c>
      <c r="E129" s="10" t="s">
        <v>22</v>
      </c>
      <c r="F129" s="10" t="s">
        <v>315</v>
      </c>
      <c r="G129" s="13">
        <v>20200803</v>
      </c>
      <c r="H129" s="13">
        <v>2</v>
      </c>
      <c r="I129" s="19">
        <v>58</v>
      </c>
      <c r="J129" s="20">
        <f t="shared" si="11"/>
        <v>23.2</v>
      </c>
      <c r="K129" s="19">
        <v>80.6</v>
      </c>
      <c r="L129" s="20">
        <f t="shared" si="12"/>
        <v>48.36</v>
      </c>
      <c r="M129" s="20">
        <f t="shared" si="13"/>
        <v>71.56</v>
      </c>
      <c r="N129" s="20"/>
      <c r="O129" s="19">
        <v>2</v>
      </c>
      <c r="P129" s="11" t="s">
        <v>24</v>
      </c>
      <c r="Q129" s="11"/>
    </row>
    <row r="130" ht="27" customHeight="1" spans="1:17">
      <c r="A130" s="9" t="s">
        <v>318</v>
      </c>
      <c r="B130" s="10" t="s">
        <v>319</v>
      </c>
      <c r="C130" s="10" t="s">
        <v>20</v>
      </c>
      <c r="D130" s="10" t="s">
        <v>307</v>
      </c>
      <c r="E130" s="10" t="s">
        <v>22</v>
      </c>
      <c r="F130" s="10" t="s">
        <v>315</v>
      </c>
      <c r="G130" s="13">
        <v>20200804</v>
      </c>
      <c r="H130" s="13">
        <v>2</v>
      </c>
      <c r="I130" s="19">
        <v>50</v>
      </c>
      <c r="J130" s="20">
        <f t="shared" si="11"/>
        <v>20</v>
      </c>
      <c r="K130" s="19">
        <v>80.6</v>
      </c>
      <c r="L130" s="20">
        <f t="shared" si="12"/>
        <v>48.36</v>
      </c>
      <c r="M130" s="20">
        <f t="shared" si="13"/>
        <v>68.36</v>
      </c>
      <c r="N130" s="20"/>
      <c r="O130" s="19">
        <v>3</v>
      </c>
      <c r="P130" s="11"/>
      <c r="Q130" s="11"/>
    </row>
    <row r="131" ht="27" customHeight="1" spans="1:17">
      <c r="A131" s="9" t="s">
        <v>320</v>
      </c>
      <c r="B131" s="10" t="s">
        <v>321</v>
      </c>
      <c r="C131" s="10" t="s">
        <v>27</v>
      </c>
      <c r="D131" s="10" t="s">
        <v>307</v>
      </c>
      <c r="E131" s="10" t="s">
        <v>22</v>
      </c>
      <c r="F131" s="10" t="s">
        <v>315</v>
      </c>
      <c r="G131" s="13">
        <v>20200809</v>
      </c>
      <c r="H131" s="13">
        <v>2</v>
      </c>
      <c r="I131" s="19">
        <v>41.5</v>
      </c>
      <c r="J131" s="20">
        <f t="shared" ref="J131:J172" si="15">IF(I131="",0,ROUND(I131*0.4,3))</f>
        <v>16.6</v>
      </c>
      <c r="K131" s="19">
        <v>79.26</v>
      </c>
      <c r="L131" s="20">
        <f t="shared" ref="L131:L172" si="16">IF(I131="",K131,ROUND(K131*0.6,3))</f>
        <v>47.556</v>
      </c>
      <c r="M131" s="20">
        <f t="shared" ref="M131:M172" si="17">J131+L131</f>
        <v>64.156</v>
      </c>
      <c r="N131" s="20"/>
      <c r="O131" s="19">
        <v>4</v>
      </c>
      <c r="P131" s="11"/>
      <c r="Q131" s="11"/>
    </row>
    <row r="132" ht="27" customHeight="1" spans="1:17">
      <c r="A132" s="9" t="s">
        <v>322</v>
      </c>
      <c r="B132" s="10" t="s">
        <v>323</v>
      </c>
      <c r="C132" s="10" t="s">
        <v>27</v>
      </c>
      <c r="D132" s="13" t="s">
        <v>307</v>
      </c>
      <c r="E132" s="10" t="s">
        <v>22</v>
      </c>
      <c r="F132" s="14" t="s">
        <v>315</v>
      </c>
      <c r="G132" s="13">
        <v>20200801</v>
      </c>
      <c r="H132" s="13">
        <v>2</v>
      </c>
      <c r="I132" s="19">
        <v>40</v>
      </c>
      <c r="J132" s="20">
        <f t="shared" si="15"/>
        <v>16</v>
      </c>
      <c r="K132" s="19">
        <v>76.6</v>
      </c>
      <c r="L132" s="20">
        <f t="shared" si="16"/>
        <v>45.96</v>
      </c>
      <c r="M132" s="20">
        <f t="shared" si="17"/>
        <v>61.96</v>
      </c>
      <c r="N132" s="20"/>
      <c r="O132" s="19">
        <v>5</v>
      </c>
      <c r="P132" s="11"/>
      <c r="Q132" s="11"/>
    </row>
    <row r="133" ht="27" customHeight="1" spans="1:17">
      <c r="A133" s="9" t="s">
        <v>324</v>
      </c>
      <c r="B133" s="10" t="s">
        <v>325</v>
      </c>
      <c r="C133" s="10" t="s">
        <v>27</v>
      </c>
      <c r="D133" s="10" t="s">
        <v>307</v>
      </c>
      <c r="E133" s="10" t="s">
        <v>22</v>
      </c>
      <c r="F133" s="10" t="s">
        <v>315</v>
      </c>
      <c r="G133" s="13">
        <v>20200802</v>
      </c>
      <c r="H133" s="13">
        <v>2</v>
      </c>
      <c r="I133" s="19">
        <v>36</v>
      </c>
      <c r="J133" s="20">
        <f t="shared" si="15"/>
        <v>14.4</v>
      </c>
      <c r="K133" s="19">
        <v>76.8</v>
      </c>
      <c r="L133" s="20">
        <f t="shared" si="16"/>
        <v>46.08</v>
      </c>
      <c r="M133" s="20">
        <f t="shared" si="17"/>
        <v>60.48</v>
      </c>
      <c r="N133" s="20"/>
      <c r="O133" s="19">
        <v>6</v>
      </c>
      <c r="P133" s="11"/>
      <c r="Q133" s="11"/>
    </row>
    <row r="134" ht="27" customHeight="1" spans="1:17">
      <c r="A134" s="9" t="s">
        <v>326</v>
      </c>
      <c r="B134" s="10" t="s">
        <v>327</v>
      </c>
      <c r="C134" s="10" t="s">
        <v>27</v>
      </c>
      <c r="D134" s="10" t="s">
        <v>307</v>
      </c>
      <c r="E134" s="10" t="s">
        <v>22</v>
      </c>
      <c r="F134" s="10" t="s">
        <v>328</v>
      </c>
      <c r="G134" s="13">
        <v>20200829</v>
      </c>
      <c r="H134" s="13">
        <v>1</v>
      </c>
      <c r="I134" s="19">
        <v>42</v>
      </c>
      <c r="J134" s="20">
        <f t="shared" si="15"/>
        <v>16.8</v>
      </c>
      <c r="K134" s="19">
        <v>80.6</v>
      </c>
      <c r="L134" s="20">
        <f t="shared" si="16"/>
        <v>48.36</v>
      </c>
      <c r="M134" s="20">
        <f t="shared" si="17"/>
        <v>65.16</v>
      </c>
      <c r="N134" s="20"/>
      <c r="O134" s="19">
        <v>1</v>
      </c>
      <c r="P134" s="11" t="s">
        <v>24</v>
      </c>
      <c r="Q134" s="11"/>
    </row>
    <row r="135" ht="27" customHeight="1" spans="1:17">
      <c r="A135" s="9" t="s">
        <v>329</v>
      </c>
      <c r="B135" s="10" t="s">
        <v>330</v>
      </c>
      <c r="C135" s="10" t="s">
        <v>27</v>
      </c>
      <c r="D135" s="10" t="s">
        <v>307</v>
      </c>
      <c r="E135" s="10" t="s">
        <v>22</v>
      </c>
      <c r="F135" s="10" t="s">
        <v>328</v>
      </c>
      <c r="G135" s="13">
        <v>20200825</v>
      </c>
      <c r="H135" s="13">
        <v>1</v>
      </c>
      <c r="I135" s="19">
        <v>33</v>
      </c>
      <c r="J135" s="20">
        <f t="shared" si="15"/>
        <v>13.2</v>
      </c>
      <c r="K135" s="19">
        <v>81.4</v>
      </c>
      <c r="L135" s="20">
        <f t="shared" si="16"/>
        <v>48.84</v>
      </c>
      <c r="M135" s="20">
        <f t="shared" si="17"/>
        <v>62.04</v>
      </c>
      <c r="N135" s="20"/>
      <c r="O135" s="19">
        <v>2</v>
      </c>
      <c r="P135" s="11"/>
      <c r="Q135" s="11"/>
    </row>
    <row r="136" ht="27" customHeight="1" spans="1:17">
      <c r="A136" s="9" t="s">
        <v>331</v>
      </c>
      <c r="B136" s="10" t="s">
        <v>332</v>
      </c>
      <c r="C136" s="10" t="s">
        <v>27</v>
      </c>
      <c r="D136" s="10" t="s">
        <v>307</v>
      </c>
      <c r="E136" s="10" t="s">
        <v>22</v>
      </c>
      <c r="F136" s="10" t="s">
        <v>328</v>
      </c>
      <c r="G136" s="13">
        <v>20200828</v>
      </c>
      <c r="H136" s="13">
        <v>1</v>
      </c>
      <c r="I136" s="19">
        <v>33</v>
      </c>
      <c r="J136" s="20">
        <f t="shared" si="15"/>
        <v>13.2</v>
      </c>
      <c r="K136" s="19">
        <v>81.4</v>
      </c>
      <c r="L136" s="20">
        <f t="shared" si="16"/>
        <v>48.84</v>
      </c>
      <c r="M136" s="20">
        <f t="shared" si="17"/>
        <v>62.04</v>
      </c>
      <c r="N136" s="20"/>
      <c r="O136" s="19">
        <v>2</v>
      </c>
      <c r="P136" s="11"/>
      <c r="Q136" s="11"/>
    </row>
    <row r="137" ht="27" customHeight="1" spans="1:17">
      <c r="A137" s="9" t="s">
        <v>333</v>
      </c>
      <c r="B137" s="10" t="s">
        <v>334</v>
      </c>
      <c r="C137" s="10" t="s">
        <v>27</v>
      </c>
      <c r="D137" s="10" t="s">
        <v>335</v>
      </c>
      <c r="E137" s="10" t="s">
        <v>22</v>
      </c>
      <c r="F137" s="10" t="s">
        <v>336</v>
      </c>
      <c r="G137" s="11"/>
      <c r="H137" s="12">
        <v>1</v>
      </c>
      <c r="I137" s="19"/>
      <c r="J137" s="20">
        <f t="shared" si="15"/>
        <v>0</v>
      </c>
      <c r="K137" s="19">
        <v>80.2</v>
      </c>
      <c r="L137" s="20">
        <f t="shared" si="16"/>
        <v>80.2</v>
      </c>
      <c r="M137" s="20">
        <f t="shared" si="17"/>
        <v>80.2</v>
      </c>
      <c r="N137" s="20"/>
      <c r="O137" s="19">
        <v>1</v>
      </c>
      <c r="P137" s="11" t="s">
        <v>24</v>
      </c>
      <c r="Q137" s="13"/>
    </row>
    <row r="138" ht="27" customHeight="1" spans="1:17">
      <c r="A138" s="9" t="s">
        <v>337</v>
      </c>
      <c r="B138" s="10" t="s">
        <v>338</v>
      </c>
      <c r="C138" s="10" t="s">
        <v>27</v>
      </c>
      <c r="D138" s="10" t="s">
        <v>335</v>
      </c>
      <c r="E138" s="10" t="s">
        <v>22</v>
      </c>
      <c r="F138" s="10" t="s">
        <v>336</v>
      </c>
      <c r="G138" s="11"/>
      <c r="H138" s="12">
        <v>1</v>
      </c>
      <c r="I138" s="19"/>
      <c r="J138" s="20">
        <f t="shared" si="15"/>
        <v>0</v>
      </c>
      <c r="K138" s="19"/>
      <c r="L138" s="20">
        <f t="shared" si="16"/>
        <v>0</v>
      </c>
      <c r="M138" s="20">
        <f t="shared" si="17"/>
        <v>0</v>
      </c>
      <c r="N138" s="20"/>
      <c r="O138" s="19"/>
      <c r="P138" s="11"/>
      <c r="Q138" s="13" t="s">
        <v>57</v>
      </c>
    </row>
    <row r="139" ht="27" customHeight="1" spans="1:17">
      <c r="A139" s="9" t="s">
        <v>339</v>
      </c>
      <c r="B139" s="10" t="s">
        <v>340</v>
      </c>
      <c r="C139" s="10" t="s">
        <v>27</v>
      </c>
      <c r="D139" s="10" t="s">
        <v>335</v>
      </c>
      <c r="E139" s="10" t="s">
        <v>22</v>
      </c>
      <c r="F139" s="10" t="s">
        <v>341</v>
      </c>
      <c r="G139" s="11"/>
      <c r="H139" s="12">
        <v>1</v>
      </c>
      <c r="I139" s="19"/>
      <c r="J139" s="20">
        <f t="shared" si="15"/>
        <v>0</v>
      </c>
      <c r="K139" s="19">
        <v>80.6</v>
      </c>
      <c r="L139" s="20">
        <f t="shared" si="16"/>
        <v>80.6</v>
      </c>
      <c r="M139" s="20">
        <f t="shared" si="17"/>
        <v>80.6</v>
      </c>
      <c r="N139" s="20"/>
      <c r="O139" s="19">
        <v>1</v>
      </c>
      <c r="P139" s="11" t="s">
        <v>24</v>
      </c>
      <c r="Q139" s="13"/>
    </row>
    <row r="140" ht="27" customHeight="1" spans="1:17">
      <c r="A140" s="9" t="s">
        <v>342</v>
      </c>
      <c r="B140" s="10" t="s">
        <v>343</v>
      </c>
      <c r="C140" s="10" t="s">
        <v>27</v>
      </c>
      <c r="D140" s="10" t="s">
        <v>335</v>
      </c>
      <c r="E140" s="10" t="s">
        <v>22</v>
      </c>
      <c r="F140" s="10" t="s">
        <v>344</v>
      </c>
      <c r="G140" s="11"/>
      <c r="H140" s="12">
        <v>2</v>
      </c>
      <c r="I140" s="19"/>
      <c r="J140" s="20">
        <f t="shared" si="15"/>
        <v>0</v>
      </c>
      <c r="K140" s="19">
        <v>75.83</v>
      </c>
      <c r="L140" s="20">
        <f t="shared" si="16"/>
        <v>75.83</v>
      </c>
      <c r="M140" s="20">
        <f t="shared" si="17"/>
        <v>75.83</v>
      </c>
      <c r="N140" s="20"/>
      <c r="O140" s="19">
        <v>1</v>
      </c>
      <c r="P140" s="11" t="s">
        <v>24</v>
      </c>
      <c r="Q140" s="13"/>
    </row>
    <row r="141" ht="27" customHeight="1" spans="1:17">
      <c r="A141" s="9" t="s">
        <v>345</v>
      </c>
      <c r="B141" s="10" t="s">
        <v>346</v>
      </c>
      <c r="C141" s="10" t="s">
        <v>27</v>
      </c>
      <c r="D141" s="13" t="s">
        <v>335</v>
      </c>
      <c r="E141" s="10" t="s">
        <v>22</v>
      </c>
      <c r="F141" s="14" t="s">
        <v>347</v>
      </c>
      <c r="G141" s="11"/>
      <c r="H141" s="12">
        <v>1</v>
      </c>
      <c r="I141" s="19"/>
      <c r="J141" s="20">
        <f t="shared" si="15"/>
        <v>0</v>
      </c>
      <c r="K141" s="19">
        <v>78.2</v>
      </c>
      <c r="L141" s="20">
        <f t="shared" si="16"/>
        <v>78.2</v>
      </c>
      <c r="M141" s="20">
        <f t="shared" si="17"/>
        <v>78.2</v>
      </c>
      <c r="N141" s="20"/>
      <c r="O141" s="19">
        <v>1</v>
      </c>
      <c r="P141" s="11" t="s">
        <v>24</v>
      </c>
      <c r="Q141" s="13"/>
    </row>
    <row r="142" ht="27" customHeight="1" spans="1:17">
      <c r="A142" s="9" t="s">
        <v>348</v>
      </c>
      <c r="B142" s="10" t="s">
        <v>349</v>
      </c>
      <c r="C142" s="10" t="s">
        <v>27</v>
      </c>
      <c r="D142" s="10" t="s">
        <v>335</v>
      </c>
      <c r="E142" s="10" t="s">
        <v>22</v>
      </c>
      <c r="F142" s="10" t="s">
        <v>347</v>
      </c>
      <c r="G142" s="11"/>
      <c r="H142" s="12">
        <v>1</v>
      </c>
      <c r="I142" s="19"/>
      <c r="J142" s="20">
        <f t="shared" si="15"/>
        <v>0</v>
      </c>
      <c r="K142" s="19">
        <v>75.7</v>
      </c>
      <c r="L142" s="20">
        <f t="shared" si="16"/>
        <v>75.7</v>
      </c>
      <c r="M142" s="20">
        <f t="shared" si="17"/>
        <v>75.7</v>
      </c>
      <c r="N142" s="20"/>
      <c r="O142" s="19">
        <v>2</v>
      </c>
      <c r="P142" s="11"/>
      <c r="Q142" s="13"/>
    </row>
    <row r="143" ht="27" customHeight="1" spans="1:17">
      <c r="A143" s="9" t="s">
        <v>350</v>
      </c>
      <c r="B143" s="10" t="s">
        <v>351</v>
      </c>
      <c r="C143" s="10" t="s">
        <v>27</v>
      </c>
      <c r="D143" s="10" t="s">
        <v>335</v>
      </c>
      <c r="E143" s="10" t="s">
        <v>22</v>
      </c>
      <c r="F143" s="10" t="s">
        <v>352</v>
      </c>
      <c r="G143" s="13">
        <v>20201022</v>
      </c>
      <c r="H143" s="13">
        <v>1</v>
      </c>
      <c r="I143" s="19">
        <v>51</v>
      </c>
      <c r="J143" s="20">
        <f t="shared" si="15"/>
        <v>20.4</v>
      </c>
      <c r="K143" s="19">
        <v>80.2</v>
      </c>
      <c r="L143" s="20">
        <f t="shared" si="16"/>
        <v>48.12</v>
      </c>
      <c r="M143" s="20">
        <f t="shared" si="17"/>
        <v>68.52</v>
      </c>
      <c r="N143" s="20"/>
      <c r="O143" s="19">
        <v>1</v>
      </c>
      <c r="P143" s="11" t="s">
        <v>24</v>
      </c>
      <c r="Q143" s="11"/>
    </row>
    <row r="144" ht="27" customHeight="1" spans="1:17">
      <c r="A144" s="9" t="s">
        <v>353</v>
      </c>
      <c r="B144" s="10" t="s">
        <v>354</v>
      </c>
      <c r="C144" s="10" t="s">
        <v>20</v>
      </c>
      <c r="D144" s="10" t="s">
        <v>335</v>
      </c>
      <c r="E144" s="10" t="s">
        <v>22</v>
      </c>
      <c r="F144" s="10" t="s">
        <v>352</v>
      </c>
      <c r="G144" s="13">
        <v>20201019</v>
      </c>
      <c r="H144" s="13">
        <v>1</v>
      </c>
      <c r="I144" s="19">
        <v>57.5</v>
      </c>
      <c r="J144" s="20">
        <f t="shared" si="15"/>
        <v>23</v>
      </c>
      <c r="K144" s="19">
        <v>73.2</v>
      </c>
      <c r="L144" s="20">
        <f t="shared" si="16"/>
        <v>43.92</v>
      </c>
      <c r="M144" s="20">
        <f t="shared" si="17"/>
        <v>66.92</v>
      </c>
      <c r="N144" s="20"/>
      <c r="O144" s="19">
        <v>2</v>
      </c>
      <c r="P144" s="11"/>
      <c r="Q144" s="11"/>
    </row>
    <row r="145" ht="27" customHeight="1" spans="1:17">
      <c r="A145" s="9" t="s">
        <v>355</v>
      </c>
      <c r="B145" s="10" t="s">
        <v>356</v>
      </c>
      <c r="C145" s="10" t="s">
        <v>27</v>
      </c>
      <c r="D145" s="10" t="s">
        <v>335</v>
      </c>
      <c r="E145" s="10" t="s">
        <v>22</v>
      </c>
      <c r="F145" s="10" t="s">
        <v>352</v>
      </c>
      <c r="G145" s="13">
        <v>20201018</v>
      </c>
      <c r="H145" s="13">
        <v>1</v>
      </c>
      <c r="I145" s="19">
        <v>50</v>
      </c>
      <c r="J145" s="20">
        <f t="shared" si="15"/>
        <v>20</v>
      </c>
      <c r="K145" s="19">
        <v>70.8</v>
      </c>
      <c r="L145" s="20">
        <f t="shared" si="16"/>
        <v>42.48</v>
      </c>
      <c r="M145" s="20">
        <f t="shared" si="17"/>
        <v>62.48</v>
      </c>
      <c r="N145" s="20"/>
      <c r="O145" s="19">
        <v>3</v>
      </c>
      <c r="P145" s="11"/>
      <c r="Q145" s="11"/>
    </row>
    <row r="146" ht="27" customHeight="1" spans="1:17">
      <c r="A146" s="9" t="s">
        <v>357</v>
      </c>
      <c r="B146" s="10" t="s">
        <v>358</v>
      </c>
      <c r="C146" s="10" t="s">
        <v>27</v>
      </c>
      <c r="D146" s="10" t="s">
        <v>359</v>
      </c>
      <c r="E146" s="10" t="s">
        <v>22</v>
      </c>
      <c r="F146" s="10" t="s">
        <v>360</v>
      </c>
      <c r="G146" s="13">
        <v>20200226</v>
      </c>
      <c r="H146" s="13">
        <v>2</v>
      </c>
      <c r="I146" s="19">
        <v>55</v>
      </c>
      <c r="J146" s="20">
        <f t="shared" si="15"/>
        <v>22</v>
      </c>
      <c r="K146" s="19">
        <v>84.6</v>
      </c>
      <c r="L146" s="20">
        <f t="shared" si="16"/>
        <v>50.76</v>
      </c>
      <c r="M146" s="20">
        <f t="shared" si="17"/>
        <v>72.76</v>
      </c>
      <c r="N146" s="20"/>
      <c r="O146" s="19">
        <v>1</v>
      </c>
      <c r="P146" s="11" t="s">
        <v>24</v>
      </c>
      <c r="Q146" s="11"/>
    </row>
    <row r="147" ht="27" customHeight="1" spans="1:17">
      <c r="A147" s="9" t="s">
        <v>361</v>
      </c>
      <c r="B147" s="10" t="s">
        <v>362</v>
      </c>
      <c r="C147" s="10" t="s">
        <v>20</v>
      </c>
      <c r="D147" s="10" t="s">
        <v>359</v>
      </c>
      <c r="E147" s="10" t="s">
        <v>22</v>
      </c>
      <c r="F147" s="10" t="s">
        <v>360</v>
      </c>
      <c r="G147" s="13">
        <v>20200227</v>
      </c>
      <c r="H147" s="13">
        <v>2</v>
      </c>
      <c r="I147" s="19">
        <v>57.5</v>
      </c>
      <c r="J147" s="20">
        <f t="shared" si="15"/>
        <v>23</v>
      </c>
      <c r="K147" s="19">
        <v>79.1</v>
      </c>
      <c r="L147" s="20">
        <f t="shared" si="16"/>
        <v>47.46</v>
      </c>
      <c r="M147" s="20">
        <f t="shared" si="17"/>
        <v>70.46</v>
      </c>
      <c r="N147" s="20"/>
      <c r="O147" s="19">
        <v>2</v>
      </c>
      <c r="P147" s="11" t="s">
        <v>24</v>
      </c>
      <c r="Q147" s="11"/>
    </row>
    <row r="148" ht="27" customHeight="1" spans="1:17">
      <c r="A148" s="9" t="s">
        <v>363</v>
      </c>
      <c r="B148" s="10" t="s">
        <v>364</v>
      </c>
      <c r="C148" s="10" t="s">
        <v>27</v>
      </c>
      <c r="D148" s="10" t="s">
        <v>359</v>
      </c>
      <c r="E148" s="10" t="s">
        <v>22</v>
      </c>
      <c r="F148" s="10" t="s">
        <v>360</v>
      </c>
      <c r="G148" s="13">
        <v>20200230</v>
      </c>
      <c r="H148" s="13">
        <v>2</v>
      </c>
      <c r="I148" s="19">
        <v>52</v>
      </c>
      <c r="J148" s="20">
        <f t="shared" si="15"/>
        <v>20.8</v>
      </c>
      <c r="K148" s="19">
        <v>80.1</v>
      </c>
      <c r="L148" s="20">
        <f t="shared" si="16"/>
        <v>48.06</v>
      </c>
      <c r="M148" s="20">
        <f t="shared" si="17"/>
        <v>68.86</v>
      </c>
      <c r="N148" s="20"/>
      <c r="O148" s="19">
        <v>3</v>
      </c>
      <c r="P148" s="11"/>
      <c r="Q148" s="11"/>
    </row>
    <row r="149" ht="27" customHeight="1" spans="1:17">
      <c r="A149" s="9" t="s">
        <v>365</v>
      </c>
      <c r="B149" s="10" t="s">
        <v>366</v>
      </c>
      <c r="C149" s="10" t="s">
        <v>27</v>
      </c>
      <c r="D149" s="10" t="s">
        <v>359</v>
      </c>
      <c r="E149" s="10" t="s">
        <v>22</v>
      </c>
      <c r="F149" s="10" t="s">
        <v>360</v>
      </c>
      <c r="G149" s="13">
        <v>20200229</v>
      </c>
      <c r="H149" s="13">
        <v>2</v>
      </c>
      <c r="I149" s="19">
        <v>53.5</v>
      </c>
      <c r="J149" s="20">
        <f t="shared" si="15"/>
        <v>21.4</v>
      </c>
      <c r="K149" s="19">
        <v>78.1</v>
      </c>
      <c r="L149" s="20">
        <f t="shared" si="16"/>
        <v>46.86</v>
      </c>
      <c r="M149" s="20">
        <f t="shared" si="17"/>
        <v>68.26</v>
      </c>
      <c r="N149" s="20"/>
      <c r="O149" s="19">
        <v>4</v>
      </c>
      <c r="P149" s="11"/>
      <c r="Q149" s="11"/>
    </row>
    <row r="150" ht="27" customHeight="1" spans="1:17">
      <c r="A150" s="9" t="s">
        <v>367</v>
      </c>
      <c r="B150" s="10" t="s">
        <v>368</v>
      </c>
      <c r="C150" s="10" t="s">
        <v>27</v>
      </c>
      <c r="D150" s="10" t="s">
        <v>369</v>
      </c>
      <c r="E150" s="10" t="s">
        <v>22</v>
      </c>
      <c r="F150" s="14" t="s">
        <v>370</v>
      </c>
      <c r="G150" s="11"/>
      <c r="H150" s="12">
        <v>1</v>
      </c>
      <c r="I150" s="19"/>
      <c r="J150" s="20">
        <f t="shared" si="15"/>
        <v>0</v>
      </c>
      <c r="K150" s="19">
        <v>78.4</v>
      </c>
      <c r="L150" s="20">
        <f t="shared" si="16"/>
        <v>78.4</v>
      </c>
      <c r="M150" s="20">
        <f t="shared" si="17"/>
        <v>78.4</v>
      </c>
      <c r="N150" s="20"/>
      <c r="O150" s="19">
        <v>1</v>
      </c>
      <c r="P150" s="11" t="s">
        <v>24</v>
      </c>
      <c r="Q150" s="13"/>
    </row>
    <row r="151" ht="27" customHeight="1" spans="1:17">
      <c r="A151" s="9" t="s">
        <v>371</v>
      </c>
      <c r="B151" s="10" t="s">
        <v>372</v>
      </c>
      <c r="C151" s="10" t="s">
        <v>20</v>
      </c>
      <c r="D151" s="10" t="s">
        <v>373</v>
      </c>
      <c r="E151" s="10" t="s">
        <v>22</v>
      </c>
      <c r="F151" s="22">
        <v>2056</v>
      </c>
      <c r="G151" s="11"/>
      <c r="H151" s="12">
        <v>1</v>
      </c>
      <c r="I151" s="19"/>
      <c r="J151" s="20">
        <f t="shared" si="15"/>
        <v>0</v>
      </c>
      <c r="K151" s="19">
        <v>75.2</v>
      </c>
      <c r="L151" s="20">
        <f t="shared" si="16"/>
        <v>75.2</v>
      </c>
      <c r="M151" s="20">
        <f t="shared" si="17"/>
        <v>75.2</v>
      </c>
      <c r="N151" s="20"/>
      <c r="O151" s="19">
        <v>1</v>
      </c>
      <c r="P151" s="11" t="s">
        <v>24</v>
      </c>
      <c r="Q151" s="13"/>
    </row>
    <row r="152" ht="27" customHeight="1" spans="1:17">
      <c r="A152" s="9" t="s">
        <v>374</v>
      </c>
      <c r="B152" s="10" t="s">
        <v>375</v>
      </c>
      <c r="C152" s="10" t="s">
        <v>20</v>
      </c>
      <c r="D152" s="10" t="s">
        <v>373</v>
      </c>
      <c r="E152" s="10" t="s">
        <v>22</v>
      </c>
      <c r="F152" s="22">
        <v>2057</v>
      </c>
      <c r="G152" s="11"/>
      <c r="H152" s="12">
        <v>2</v>
      </c>
      <c r="I152" s="19"/>
      <c r="J152" s="20">
        <f t="shared" si="15"/>
        <v>0</v>
      </c>
      <c r="K152" s="19">
        <v>79</v>
      </c>
      <c r="L152" s="20">
        <f t="shared" si="16"/>
        <v>79</v>
      </c>
      <c r="M152" s="20">
        <f t="shared" si="17"/>
        <v>79</v>
      </c>
      <c r="N152" s="20"/>
      <c r="O152" s="19">
        <v>1</v>
      </c>
      <c r="P152" s="11" t="s">
        <v>24</v>
      </c>
      <c r="Q152" s="13"/>
    </row>
    <row r="153" ht="27" customHeight="1" spans="1:17">
      <c r="A153" s="9" t="s">
        <v>376</v>
      </c>
      <c r="B153" s="10" t="s">
        <v>377</v>
      </c>
      <c r="C153" s="10" t="s">
        <v>27</v>
      </c>
      <c r="D153" s="10" t="s">
        <v>373</v>
      </c>
      <c r="E153" s="10" t="s">
        <v>22</v>
      </c>
      <c r="F153" s="10" t="s">
        <v>378</v>
      </c>
      <c r="G153" s="11"/>
      <c r="H153" s="12">
        <v>1</v>
      </c>
      <c r="I153" s="19"/>
      <c r="J153" s="20">
        <f t="shared" si="15"/>
        <v>0</v>
      </c>
      <c r="K153" s="19">
        <v>85.9</v>
      </c>
      <c r="L153" s="20">
        <f t="shared" si="16"/>
        <v>85.9</v>
      </c>
      <c r="M153" s="20">
        <f t="shared" si="17"/>
        <v>85.9</v>
      </c>
      <c r="N153" s="20"/>
      <c r="O153" s="19">
        <v>1</v>
      </c>
      <c r="P153" s="11" t="s">
        <v>24</v>
      </c>
      <c r="Q153" s="13"/>
    </row>
    <row r="154" ht="27" customHeight="1" spans="1:17">
      <c r="A154" s="9" t="s">
        <v>379</v>
      </c>
      <c r="B154" s="10" t="s">
        <v>380</v>
      </c>
      <c r="C154" s="10" t="s">
        <v>27</v>
      </c>
      <c r="D154" s="10" t="s">
        <v>381</v>
      </c>
      <c r="E154" s="10" t="s">
        <v>22</v>
      </c>
      <c r="F154" s="10" t="s">
        <v>382</v>
      </c>
      <c r="G154" s="11"/>
      <c r="H154" s="12">
        <v>1</v>
      </c>
      <c r="I154" s="19"/>
      <c r="J154" s="20">
        <f t="shared" si="15"/>
        <v>0</v>
      </c>
      <c r="K154" s="19">
        <v>85.2</v>
      </c>
      <c r="L154" s="20">
        <f t="shared" si="16"/>
        <v>85.2</v>
      </c>
      <c r="M154" s="20">
        <f t="shared" si="17"/>
        <v>85.2</v>
      </c>
      <c r="N154" s="20"/>
      <c r="O154" s="19">
        <v>1</v>
      </c>
      <c r="P154" s="11" t="s">
        <v>24</v>
      </c>
      <c r="Q154" s="13"/>
    </row>
    <row r="155" ht="27" customHeight="1" spans="1:17">
      <c r="A155" s="9" t="s">
        <v>383</v>
      </c>
      <c r="B155" s="10" t="s">
        <v>384</v>
      </c>
      <c r="C155" s="10" t="s">
        <v>20</v>
      </c>
      <c r="D155" s="10" t="s">
        <v>381</v>
      </c>
      <c r="E155" s="10" t="s">
        <v>22</v>
      </c>
      <c r="F155" s="10" t="s">
        <v>382</v>
      </c>
      <c r="G155" s="11"/>
      <c r="H155" s="12">
        <v>1</v>
      </c>
      <c r="I155" s="19"/>
      <c r="J155" s="20">
        <f t="shared" si="15"/>
        <v>0</v>
      </c>
      <c r="K155" s="19">
        <v>79.2</v>
      </c>
      <c r="L155" s="20">
        <f t="shared" si="16"/>
        <v>79.2</v>
      </c>
      <c r="M155" s="20">
        <f t="shared" si="17"/>
        <v>79.2</v>
      </c>
      <c r="N155" s="20"/>
      <c r="O155" s="19">
        <v>2</v>
      </c>
      <c r="P155" s="11"/>
      <c r="Q155" s="13"/>
    </row>
    <row r="156" ht="27" customHeight="1" spans="1:17">
      <c r="A156" s="9" t="s">
        <v>385</v>
      </c>
      <c r="B156" s="10" t="s">
        <v>386</v>
      </c>
      <c r="C156" s="10" t="s">
        <v>27</v>
      </c>
      <c r="D156" s="10" t="s">
        <v>387</v>
      </c>
      <c r="E156" s="10" t="s">
        <v>22</v>
      </c>
      <c r="F156" s="10" t="s">
        <v>388</v>
      </c>
      <c r="G156" s="13">
        <v>20200918</v>
      </c>
      <c r="H156" s="13">
        <v>1</v>
      </c>
      <c r="I156" s="19">
        <v>52.5</v>
      </c>
      <c r="J156" s="20">
        <f t="shared" si="15"/>
        <v>21</v>
      </c>
      <c r="K156" s="19">
        <v>71.2</v>
      </c>
      <c r="L156" s="20">
        <f t="shared" si="16"/>
        <v>42.72</v>
      </c>
      <c r="M156" s="20">
        <f t="shared" si="17"/>
        <v>63.72</v>
      </c>
      <c r="N156" s="20"/>
      <c r="O156" s="19">
        <v>1</v>
      </c>
      <c r="P156" s="11" t="s">
        <v>24</v>
      </c>
      <c r="Q156" s="11"/>
    </row>
    <row r="157" ht="27" customHeight="1" spans="1:17">
      <c r="A157" s="9" t="s">
        <v>389</v>
      </c>
      <c r="B157" s="10" t="s">
        <v>101</v>
      </c>
      <c r="C157" s="10" t="s">
        <v>27</v>
      </c>
      <c r="D157" s="13" t="s">
        <v>387</v>
      </c>
      <c r="E157" s="10" t="s">
        <v>22</v>
      </c>
      <c r="F157" s="14" t="s">
        <v>388</v>
      </c>
      <c r="G157" s="13">
        <v>20200916</v>
      </c>
      <c r="H157" s="13">
        <v>1</v>
      </c>
      <c r="I157" s="19">
        <v>46</v>
      </c>
      <c r="J157" s="20">
        <f t="shared" si="15"/>
        <v>18.4</v>
      </c>
      <c r="K157" s="19">
        <v>72.2</v>
      </c>
      <c r="L157" s="20">
        <f t="shared" si="16"/>
        <v>43.32</v>
      </c>
      <c r="M157" s="20">
        <f t="shared" si="17"/>
        <v>61.72</v>
      </c>
      <c r="N157" s="20"/>
      <c r="O157" s="19">
        <v>2</v>
      </c>
      <c r="P157" s="11"/>
      <c r="Q157" s="11"/>
    </row>
    <row r="158" ht="27" customHeight="1" spans="1:17">
      <c r="A158" s="9" t="s">
        <v>390</v>
      </c>
      <c r="B158" s="10" t="s">
        <v>391</v>
      </c>
      <c r="C158" s="10" t="s">
        <v>27</v>
      </c>
      <c r="D158" s="10" t="s">
        <v>387</v>
      </c>
      <c r="E158" s="10" t="s">
        <v>22</v>
      </c>
      <c r="F158" s="10" t="s">
        <v>388</v>
      </c>
      <c r="G158" s="13">
        <v>20200917</v>
      </c>
      <c r="H158" s="13">
        <v>1</v>
      </c>
      <c r="I158" s="19">
        <v>40.5</v>
      </c>
      <c r="J158" s="20">
        <f t="shared" si="15"/>
        <v>16.2</v>
      </c>
      <c r="K158" s="19">
        <v>74.4</v>
      </c>
      <c r="L158" s="20">
        <f t="shared" si="16"/>
        <v>44.64</v>
      </c>
      <c r="M158" s="20">
        <f t="shared" si="17"/>
        <v>60.84</v>
      </c>
      <c r="N158" s="20"/>
      <c r="O158" s="19">
        <v>3</v>
      </c>
      <c r="P158" s="11"/>
      <c r="Q158" s="11"/>
    </row>
    <row r="159" ht="27" customHeight="1" spans="1:17">
      <c r="A159" s="9" t="s">
        <v>392</v>
      </c>
      <c r="B159" s="10" t="s">
        <v>393</v>
      </c>
      <c r="C159" s="10" t="s">
        <v>20</v>
      </c>
      <c r="D159" s="10" t="s">
        <v>394</v>
      </c>
      <c r="E159" s="10" t="s">
        <v>22</v>
      </c>
      <c r="F159" s="10" t="s">
        <v>395</v>
      </c>
      <c r="G159" s="11"/>
      <c r="H159" s="12">
        <v>2</v>
      </c>
      <c r="I159" s="19"/>
      <c r="J159" s="20">
        <f t="shared" si="15"/>
        <v>0</v>
      </c>
      <c r="K159" s="19">
        <v>83.5</v>
      </c>
      <c r="L159" s="20">
        <f t="shared" si="16"/>
        <v>83.5</v>
      </c>
      <c r="M159" s="20">
        <f t="shared" si="17"/>
        <v>83.5</v>
      </c>
      <c r="N159" s="20"/>
      <c r="O159" s="19">
        <v>1</v>
      </c>
      <c r="P159" s="11" t="s">
        <v>24</v>
      </c>
      <c r="Q159" s="13"/>
    </row>
    <row r="160" ht="27" customHeight="1" spans="1:17">
      <c r="A160" s="9" t="s">
        <v>396</v>
      </c>
      <c r="B160" s="10" t="s">
        <v>397</v>
      </c>
      <c r="C160" s="10" t="s">
        <v>27</v>
      </c>
      <c r="D160" s="10" t="s">
        <v>394</v>
      </c>
      <c r="E160" s="10" t="s">
        <v>22</v>
      </c>
      <c r="F160" s="10" t="s">
        <v>395</v>
      </c>
      <c r="G160" s="11"/>
      <c r="H160" s="12">
        <v>2</v>
      </c>
      <c r="I160" s="19"/>
      <c r="J160" s="20">
        <f t="shared" si="15"/>
        <v>0</v>
      </c>
      <c r="K160" s="19">
        <v>81.2</v>
      </c>
      <c r="L160" s="20">
        <f t="shared" si="16"/>
        <v>81.2</v>
      </c>
      <c r="M160" s="20">
        <f t="shared" si="17"/>
        <v>81.2</v>
      </c>
      <c r="N160" s="20"/>
      <c r="O160" s="19">
        <v>2</v>
      </c>
      <c r="P160" s="11" t="s">
        <v>24</v>
      </c>
      <c r="Q160" s="13"/>
    </row>
    <row r="161" ht="27" customHeight="1" spans="1:17">
      <c r="A161" s="9" t="s">
        <v>398</v>
      </c>
      <c r="B161" s="10" t="s">
        <v>399</v>
      </c>
      <c r="C161" s="10" t="s">
        <v>27</v>
      </c>
      <c r="D161" s="10" t="s">
        <v>394</v>
      </c>
      <c r="E161" s="10" t="s">
        <v>22</v>
      </c>
      <c r="F161" s="10" t="s">
        <v>395</v>
      </c>
      <c r="G161" s="11"/>
      <c r="H161" s="12">
        <v>2</v>
      </c>
      <c r="I161" s="19"/>
      <c r="J161" s="20">
        <f t="shared" si="15"/>
        <v>0</v>
      </c>
      <c r="K161" s="19">
        <v>79.74</v>
      </c>
      <c r="L161" s="20">
        <f t="shared" si="16"/>
        <v>79.74</v>
      </c>
      <c r="M161" s="20">
        <f t="shared" si="17"/>
        <v>79.74</v>
      </c>
      <c r="N161" s="20"/>
      <c r="O161" s="19">
        <v>3</v>
      </c>
      <c r="P161" s="11"/>
      <c r="Q161" s="13"/>
    </row>
    <row r="162" ht="27" customHeight="1" spans="1:17">
      <c r="A162" s="9" t="s">
        <v>400</v>
      </c>
      <c r="B162" s="10" t="s">
        <v>401</v>
      </c>
      <c r="C162" s="10" t="s">
        <v>20</v>
      </c>
      <c r="D162" s="10" t="s">
        <v>394</v>
      </c>
      <c r="E162" s="10" t="s">
        <v>22</v>
      </c>
      <c r="F162" s="10" t="s">
        <v>395</v>
      </c>
      <c r="G162" s="11"/>
      <c r="H162" s="12">
        <v>2</v>
      </c>
      <c r="I162" s="19"/>
      <c r="J162" s="20">
        <f t="shared" si="15"/>
        <v>0</v>
      </c>
      <c r="K162" s="19">
        <v>76.9</v>
      </c>
      <c r="L162" s="20">
        <f t="shared" si="16"/>
        <v>76.9</v>
      </c>
      <c r="M162" s="20">
        <f t="shared" si="17"/>
        <v>76.9</v>
      </c>
      <c r="N162" s="20"/>
      <c r="O162" s="19">
        <v>4</v>
      </c>
      <c r="P162" s="11"/>
      <c r="Q162" s="13"/>
    </row>
    <row r="163" ht="27" customHeight="1" spans="1:17">
      <c r="A163" s="9" t="s">
        <v>402</v>
      </c>
      <c r="B163" s="10" t="s">
        <v>403</v>
      </c>
      <c r="C163" s="10" t="s">
        <v>27</v>
      </c>
      <c r="D163" s="10" t="s">
        <v>394</v>
      </c>
      <c r="E163" s="10" t="s">
        <v>22</v>
      </c>
      <c r="F163" s="10" t="s">
        <v>395</v>
      </c>
      <c r="G163" s="11"/>
      <c r="H163" s="12">
        <v>2</v>
      </c>
      <c r="I163" s="19"/>
      <c r="J163" s="20">
        <f t="shared" si="15"/>
        <v>0</v>
      </c>
      <c r="K163" s="19"/>
      <c r="L163" s="20">
        <f t="shared" si="16"/>
        <v>0</v>
      </c>
      <c r="M163" s="20">
        <f t="shared" si="17"/>
        <v>0</v>
      </c>
      <c r="N163" s="20"/>
      <c r="O163" s="19"/>
      <c r="P163" s="11"/>
      <c r="Q163" s="13" t="s">
        <v>57</v>
      </c>
    </row>
    <row r="164" ht="27" customHeight="1" spans="1:17">
      <c r="A164" s="9" t="s">
        <v>404</v>
      </c>
      <c r="B164" s="10" t="s">
        <v>405</v>
      </c>
      <c r="C164" s="10" t="s">
        <v>27</v>
      </c>
      <c r="D164" s="10" t="s">
        <v>406</v>
      </c>
      <c r="E164" s="10" t="s">
        <v>22</v>
      </c>
      <c r="F164" s="10" t="s">
        <v>407</v>
      </c>
      <c r="G164" s="11"/>
      <c r="H164" s="12">
        <v>1</v>
      </c>
      <c r="I164" s="19"/>
      <c r="J164" s="20">
        <f t="shared" si="15"/>
        <v>0</v>
      </c>
      <c r="K164" s="19">
        <v>85.4</v>
      </c>
      <c r="L164" s="20">
        <f t="shared" si="16"/>
        <v>85.4</v>
      </c>
      <c r="M164" s="20">
        <f t="shared" si="17"/>
        <v>85.4</v>
      </c>
      <c r="N164" s="20"/>
      <c r="O164" s="19">
        <v>1</v>
      </c>
      <c r="P164" s="11" t="s">
        <v>24</v>
      </c>
      <c r="Q164" s="13"/>
    </row>
    <row r="165" ht="27" customHeight="1" spans="1:17">
      <c r="A165" s="9" t="s">
        <v>408</v>
      </c>
      <c r="B165" s="10" t="s">
        <v>409</v>
      </c>
      <c r="C165" s="10" t="s">
        <v>27</v>
      </c>
      <c r="D165" s="10" t="s">
        <v>406</v>
      </c>
      <c r="E165" s="10" t="s">
        <v>22</v>
      </c>
      <c r="F165" s="10" t="s">
        <v>410</v>
      </c>
      <c r="G165" s="11"/>
      <c r="H165" s="12">
        <v>1</v>
      </c>
      <c r="I165" s="19"/>
      <c r="J165" s="20">
        <f t="shared" si="15"/>
        <v>0</v>
      </c>
      <c r="K165" s="19">
        <v>80.02</v>
      </c>
      <c r="L165" s="20">
        <f t="shared" si="16"/>
        <v>80.02</v>
      </c>
      <c r="M165" s="20">
        <f t="shared" si="17"/>
        <v>80.02</v>
      </c>
      <c r="N165" s="20"/>
      <c r="O165" s="19">
        <v>1</v>
      </c>
      <c r="P165" s="11" t="s">
        <v>24</v>
      </c>
      <c r="Q165" s="13"/>
    </row>
    <row r="166" ht="27" customHeight="1" spans="1:17">
      <c r="A166" s="9" t="s">
        <v>411</v>
      </c>
      <c r="B166" s="10" t="s">
        <v>412</v>
      </c>
      <c r="C166" s="10" t="s">
        <v>27</v>
      </c>
      <c r="D166" s="10" t="s">
        <v>413</v>
      </c>
      <c r="E166" s="10" t="s">
        <v>22</v>
      </c>
      <c r="F166" s="10" t="s">
        <v>414</v>
      </c>
      <c r="G166" s="11"/>
      <c r="H166" s="12">
        <v>1</v>
      </c>
      <c r="I166" s="19"/>
      <c r="J166" s="20">
        <f t="shared" si="15"/>
        <v>0</v>
      </c>
      <c r="K166" s="19">
        <v>78</v>
      </c>
      <c r="L166" s="20">
        <f t="shared" si="16"/>
        <v>78</v>
      </c>
      <c r="M166" s="20">
        <f t="shared" si="17"/>
        <v>78</v>
      </c>
      <c r="N166" s="20"/>
      <c r="O166" s="19">
        <v>1</v>
      </c>
      <c r="P166" s="11" t="s">
        <v>24</v>
      </c>
      <c r="Q166" s="13"/>
    </row>
    <row r="167" ht="27" customHeight="1" spans="1:17">
      <c r="A167" s="9" t="s">
        <v>415</v>
      </c>
      <c r="B167" s="10" t="s">
        <v>416</v>
      </c>
      <c r="C167" s="10" t="s">
        <v>20</v>
      </c>
      <c r="D167" s="10" t="s">
        <v>413</v>
      </c>
      <c r="E167" s="10" t="s">
        <v>22</v>
      </c>
      <c r="F167" s="14" t="s">
        <v>417</v>
      </c>
      <c r="G167" s="11"/>
      <c r="H167" s="12">
        <v>1</v>
      </c>
      <c r="I167" s="19"/>
      <c r="J167" s="20">
        <f t="shared" si="15"/>
        <v>0</v>
      </c>
      <c r="K167" s="19">
        <v>78.42</v>
      </c>
      <c r="L167" s="20">
        <f t="shared" si="16"/>
        <v>78.42</v>
      </c>
      <c r="M167" s="20">
        <f t="shared" si="17"/>
        <v>78.42</v>
      </c>
      <c r="N167" s="20"/>
      <c r="O167" s="19">
        <v>1</v>
      </c>
      <c r="P167" s="11" t="s">
        <v>24</v>
      </c>
      <c r="Q167" s="13"/>
    </row>
    <row r="168" ht="27" customHeight="1" spans="1:17">
      <c r="A168" s="9" t="s">
        <v>418</v>
      </c>
      <c r="B168" s="10" t="s">
        <v>419</v>
      </c>
      <c r="C168" s="10" t="s">
        <v>20</v>
      </c>
      <c r="D168" s="13" t="s">
        <v>413</v>
      </c>
      <c r="E168" s="10" t="s">
        <v>22</v>
      </c>
      <c r="F168" s="14" t="s">
        <v>420</v>
      </c>
      <c r="G168" s="13">
        <v>20200327</v>
      </c>
      <c r="H168" s="13">
        <v>1</v>
      </c>
      <c r="I168" s="19">
        <v>61</v>
      </c>
      <c r="J168" s="20">
        <f t="shared" si="15"/>
        <v>24.4</v>
      </c>
      <c r="K168" s="19">
        <v>81.2</v>
      </c>
      <c r="L168" s="20">
        <f t="shared" si="16"/>
        <v>48.72</v>
      </c>
      <c r="M168" s="20">
        <f t="shared" si="17"/>
        <v>73.12</v>
      </c>
      <c r="N168" s="20"/>
      <c r="O168" s="19">
        <v>1</v>
      </c>
      <c r="P168" s="11" t="s">
        <v>24</v>
      </c>
      <c r="Q168" s="11"/>
    </row>
    <row r="169" ht="27" customHeight="1" spans="1:17">
      <c r="A169" s="9" t="s">
        <v>421</v>
      </c>
      <c r="B169" s="10" t="s">
        <v>422</v>
      </c>
      <c r="C169" s="10" t="s">
        <v>27</v>
      </c>
      <c r="D169" s="10" t="s">
        <v>413</v>
      </c>
      <c r="E169" s="10" t="s">
        <v>22</v>
      </c>
      <c r="F169" s="10" t="s">
        <v>420</v>
      </c>
      <c r="G169" s="13">
        <v>20200329</v>
      </c>
      <c r="H169" s="13">
        <v>1</v>
      </c>
      <c r="I169" s="19">
        <v>41.5</v>
      </c>
      <c r="J169" s="20">
        <f t="shared" si="15"/>
        <v>16.6</v>
      </c>
      <c r="K169" s="19">
        <v>78</v>
      </c>
      <c r="L169" s="20">
        <f t="shared" si="16"/>
        <v>46.8</v>
      </c>
      <c r="M169" s="20">
        <f t="shared" si="17"/>
        <v>63.4</v>
      </c>
      <c r="N169" s="20"/>
      <c r="O169" s="19">
        <v>2</v>
      </c>
      <c r="P169" s="11"/>
      <c r="Q169" s="11"/>
    </row>
    <row r="170" ht="27" customHeight="1" spans="1:17">
      <c r="A170" s="9" t="s">
        <v>423</v>
      </c>
      <c r="B170" s="10" t="s">
        <v>424</v>
      </c>
      <c r="C170" s="10" t="s">
        <v>20</v>
      </c>
      <c r="D170" s="10" t="s">
        <v>413</v>
      </c>
      <c r="E170" s="10" t="s">
        <v>22</v>
      </c>
      <c r="F170" s="10" t="s">
        <v>420</v>
      </c>
      <c r="G170" s="13">
        <v>20200328</v>
      </c>
      <c r="H170" s="13">
        <v>1</v>
      </c>
      <c r="I170" s="19">
        <v>40.5</v>
      </c>
      <c r="J170" s="20">
        <f t="shared" si="15"/>
        <v>16.2</v>
      </c>
      <c r="K170" s="19"/>
      <c r="L170" s="20">
        <f t="shared" si="16"/>
        <v>0</v>
      </c>
      <c r="M170" s="20">
        <f t="shared" si="17"/>
        <v>16.2</v>
      </c>
      <c r="N170" s="20"/>
      <c r="O170" s="19"/>
      <c r="P170" s="11"/>
      <c r="Q170" s="11" t="s">
        <v>57</v>
      </c>
    </row>
    <row r="171" ht="27" customHeight="1" spans="1:17">
      <c r="A171" s="9" t="s">
        <v>425</v>
      </c>
      <c r="B171" s="10" t="s">
        <v>426</v>
      </c>
      <c r="C171" s="10" t="s">
        <v>20</v>
      </c>
      <c r="D171" s="15" t="s">
        <v>413</v>
      </c>
      <c r="E171" s="10" t="s">
        <v>22</v>
      </c>
      <c r="F171" s="10" t="s">
        <v>427</v>
      </c>
      <c r="G171" s="11"/>
      <c r="H171" s="12">
        <v>1</v>
      </c>
      <c r="I171" s="19"/>
      <c r="J171" s="20">
        <f t="shared" si="15"/>
        <v>0</v>
      </c>
      <c r="K171" s="19">
        <v>75.9</v>
      </c>
      <c r="L171" s="20">
        <f t="shared" si="16"/>
        <v>75.9</v>
      </c>
      <c r="M171" s="20">
        <f t="shared" si="17"/>
        <v>75.9</v>
      </c>
      <c r="N171" s="20">
        <v>56</v>
      </c>
      <c r="O171" s="19">
        <v>1</v>
      </c>
      <c r="P171" s="11" t="s">
        <v>24</v>
      </c>
      <c r="Q171" s="13"/>
    </row>
    <row r="172" ht="27" customHeight="1" spans="1:17">
      <c r="A172" s="9" t="s">
        <v>428</v>
      </c>
      <c r="B172" s="15" t="s">
        <v>429</v>
      </c>
      <c r="C172" s="15" t="s">
        <v>20</v>
      </c>
      <c r="D172" s="15" t="s">
        <v>413</v>
      </c>
      <c r="E172" s="15" t="s">
        <v>22</v>
      </c>
      <c r="F172" s="15">
        <v>2068</v>
      </c>
      <c r="G172" s="11"/>
      <c r="H172" s="12">
        <v>1</v>
      </c>
      <c r="I172" s="19"/>
      <c r="J172" s="20">
        <f t="shared" si="15"/>
        <v>0</v>
      </c>
      <c r="K172" s="19">
        <v>75.9</v>
      </c>
      <c r="L172" s="20">
        <f t="shared" si="16"/>
        <v>75.9</v>
      </c>
      <c r="M172" s="20">
        <f t="shared" si="17"/>
        <v>75.9</v>
      </c>
      <c r="N172" s="20">
        <v>43</v>
      </c>
      <c r="O172" s="19">
        <v>2</v>
      </c>
      <c r="Q172" s="13"/>
    </row>
    <row r="173" ht="27" customHeight="1" spans="1:17">
      <c r="A173" s="9" t="s">
        <v>430</v>
      </c>
      <c r="B173" s="10" t="s">
        <v>431</v>
      </c>
      <c r="C173" s="10" t="s">
        <v>20</v>
      </c>
      <c r="D173" s="10" t="s">
        <v>432</v>
      </c>
      <c r="E173" s="10" t="s">
        <v>22</v>
      </c>
      <c r="F173" s="10" t="s">
        <v>433</v>
      </c>
      <c r="G173" s="11"/>
      <c r="H173" s="12">
        <v>1</v>
      </c>
      <c r="I173" s="19"/>
      <c r="J173" s="20">
        <f t="shared" ref="J173:J179" si="18">IF(I173="",0,ROUND(I173*0.4,3))</f>
        <v>0</v>
      </c>
      <c r="K173" s="19">
        <v>75.2</v>
      </c>
      <c r="L173" s="20">
        <f t="shared" ref="L173:L179" si="19">IF(I173="",K173,ROUND(K173*0.6,3))</f>
        <v>75.2</v>
      </c>
      <c r="M173" s="20">
        <f t="shared" ref="M173:M179" si="20">J173+L173</f>
        <v>75.2</v>
      </c>
      <c r="N173" s="20"/>
      <c r="O173" s="19">
        <v>1</v>
      </c>
      <c r="P173" s="11" t="s">
        <v>24</v>
      </c>
      <c r="Q173" s="13"/>
    </row>
    <row r="174" ht="27" customHeight="1" spans="1:17">
      <c r="A174" s="9" t="s">
        <v>434</v>
      </c>
      <c r="B174" s="10" t="s">
        <v>435</v>
      </c>
      <c r="C174" s="10" t="s">
        <v>20</v>
      </c>
      <c r="D174" s="10" t="s">
        <v>436</v>
      </c>
      <c r="E174" s="10" t="s">
        <v>22</v>
      </c>
      <c r="F174" s="14" t="s">
        <v>437</v>
      </c>
      <c r="G174" s="11"/>
      <c r="H174" s="12">
        <v>2</v>
      </c>
      <c r="I174" s="19"/>
      <c r="J174" s="20">
        <f t="shared" si="18"/>
        <v>0</v>
      </c>
      <c r="K174" s="19">
        <v>84.4</v>
      </c>
      <c r="L174" s="20">
        <f t="shared" si="19"/>
        <v>84.4</v>
      </c>
      <c r="M174" s="20">
        <f t="shared" si="20"/>
        <v>84.4</v>
      </c>
      <c r="N174" s="20"/>
      <c r="O174" s="19">
        <v>1</v>
      </c>
      <c r="P174" s="11" t="s">
        <v>24</v>
      </c>
      <c r="Q174" s="13"/>
    </row>
    <row r="175" ht="27" customHeight="1" spans="1:17">
      <c r="A175" s="9" t="s">
        <v>438</v>
      </c>
      <c r="B175" s="10" t="s">
        <v>439</v>
      </c>
      <c r="C175" s="10" t="s">
        <v>20</v>
      </c>
      <c r="D175" s="10" t="s">
        <v>436</v>
      </c>
      <c r="E175" s="10" t="s">
        <v>22</v>
      </c>
      <c r="F175" s="10" t="s">
        <v>437</v>
      </c>
      <c r="G175" s="11"/>
      <c r="H175" s="12">
        <v>2</v>
      </c>
      <c r="I175" s="19"/>
      <c r="J175" s="20">
        <f t="shared" si="18"/>
        <v>0</v>
      </c>
      <c r="K175" s="19">
        <v>77.5</v>
      </c>
      <c r="L175" s="20">
        <f t="shared" si="19"/>
        <v>77.5</v>
      </c>
      <c r="M175" s="20">
        <f t="shared" si="20"/>
        <v>77.5</v>
      </c>
      <c r="N175" s="20"/>
      <c r="O175" s="19">
        <v>2</v>
      </c>
      <c r="P175" s="11" t="s">
        <v>24</v>
      </c>
      <c r="Q175" s="13"/>
    </row>
    <row r="176" ht="27" customHeight="1" spans="1:17">
      <c r="A176" s="9" t="s">
        <v>440</v>
      </c>
      <c r="B176" s="10" t="s">
        <v>441</v>
      </c>
      <c r="C176" s="10" t="s">
        <v>27</v>
      </c>
      <c r="D176" s="10" t="s">
        <v>436</v>
      </c>
      <c r="E176" s="10" t="s">
        <v>22</v>
      </c>
      <c r="F176" s="10" t="s">
        <v>437</v>
      </c>
      <c r="G176" s="11"/>
      <c r="H176" s="12">
        <v>2</v>
      </c>
      <c r="I176" s="19"/>
      <c r="J176" s="20">
        <f t="shared" si="18"/>
        <v>0</v>
      </c>
      <c r="K176" s="19">
        <v>75.8</v>
      </c>
      <c r="L176" s="20">
        <f t="shared" si="19"/>
        <v>75.8</v>
      </c>
      <c r="M176" s="20">
        <f t="shared" si="20"/>
        <v>75.8</v>
      </c>
      <c r="N176" s="20"/>
      <c r="O176" s="19">
        <v>3</v>
      </c>
      <c r="P176" s="11"/>
      <c r="Q176" s="13"/>
    </row>
    <row r="177" ht="27" customHeight="1" spans="1:17">
      <c r="A177" s="9" t="s">
        <v>442</v>
      </c>
      <c r="B177" s="10" t="s">
        <v>443</v>
      </c>
      <c r="C177" s="10" t="s">
        <v>20</v>
      </c>
      <c r="D177" s="10" t="s">
        <v>436</v>
      </c>
      <c r="E177" s="10" t="s">
        <v>22</v>
      </c>
      <c r="F177" s="10" t="s">
        <v>444</v>
      </c>
      <c r="G177" s="13">
        <v>20200927</v>
      </c>
      <c r="H177" s="13">
        <v>1</v>
      </c>
      <c r="I177" s="19">
        <v>47</v>
      </c>
      <c r="J177" s="20">
        <f t="shared" si="18"/>
        <v>18.8</v>
      </c>
      <c r="K177" s="19">
        <v>77.2</v>
      </c>
      <c r="L177" s="20">
        <f t="shared" si="19"/>
        <v>46.32</v>
      </c>
      <c r="M177" s="20">
        <f t="shared" si="20"/>
        <v>65.12</v>
      </c>
      <c r="N177" s="20"/>
      <c r="O177" s="19">
        <v>1</v>
      </c>
      <c r="P177" s="11" t="s">
        <v>24</v>
      </c>
      <c r="Q177" s="11"/>
    </row>
    <row r="178" ht="27" customHeight="1" spans="1:17">
      <c r="A178" s="9" t="s">
        <v>445</v>
      </c>
      <c r="B178" s="10" t="s">
        <v>446</v>
      </c>
      <c r="C178" s="10" t="s">
        <v>20</v>
      </c>
      <c r="D178" s="10" t="s">
        <v>436</v>
      </c>
      <c r="E178" s="10" t="s">
        <v>22</v>
      </c>
      <c r="F178" s="10" t="s">
        <v>444</v>
      </c>
      <c r="G178" s="13">
        <v>20200924</v>
      </c>
      <c r="H178" s="13">
        <v>1</v>
      </c>
      <c r="I178" s="19">
        <v>44</v>
      </c>
      <c r="J178" s="20">
        <f t="shared" si="18"/>
        <v>17.6</v>
      </c>
      <c r="K178" s="19">
        <v>70.4</v>
      </c>
      <c r="L178" s="20">
        <f t="shared" si="19"/>
        <v>42.24</v>
      </c>
      <c r="M178" s="20">
        <f t="shared" si="20"/>
        <v>59.84</v>
      </c>
      <c r="N178" s="20"/>
      <c r="O178" s="19">
        <v>2</v>
      </c>
      <c r="P178" s="11"/>
      <c r="Q178" s="11"/>
    </row>
    <row r="179" ht="27" customHeight="1" spans="1:17">
      <c r="A179" s="9" t="s">
        <v>447</v>
      </c>
      <c r="B179" s="10" t="s">
        <v>448</v>
      </c>
      <c r="C179" s="10" t="s">
        <v>27</v>
      </c>
      <c r="D179" s="10" t="s">
        <v>436</v>
      </c>
      <c r="E179" s="10" t="s">
        <v>22</v>
      </c>
      <c r="F179" s="10" t="s">
        <v>444</v>
      </c>
      <c r="G179" s="13">
        <v>20200929</v>
      </c>
      <c r="H179" s="13">
        <v>1</v>
      </c>
      <c r="I179" s="19">
        <v>41</v>
      </c>
      <c r="J179" s="20">
        <f t="shared" si="18"/>
        <v>16.4</v>
      </c>
      <c r="K179" s="19">
        <v>71.8</v>
      </c>
      <c r="L179" s="20">
        <f t="shared" si="19"/>
        <v>43.08</v>
      </c>
      <c r="M179" s="20">
        <f t="shared" si="20"/>
        <v>59.48</v>
      </c>
      <c r="N179" s="20"/>
      <c r="O179" s="19">
        <v>3</v>
      </c>
      <c r="P179" s="11"/>
      <c r="Q179" s="11"/>
    </row>
  </sheetData>
  <autoFilter ref="A2:Q179">
    <extLst/>
  </autoFilter>
  <sortState ref="A171:Q172">
    <sortCondition ref="N171:N172" descending="1"/>
  </sortState>
  <mergeCells count="1">
    <mergeCell ref="A1:Q1"/>
  </mergeCells>
  <dataValidations count="1">
    <dataValidation type="list" allowBlank="1" showInputMessage="1" showErrorMessage="1" sqref="C7:C9">
      <formula1>"男,女"</formula1>
    </dataValidation>
  </dataValidations>
  <pageMargins left="0.66875" right="0.393055555555556" top="0.236111111111111" bottom="0.156944444444444" header="0.511805555555556" footer="0.511805555555556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Administrator</cp:lastModifiedBy>
  <dcterms:created xsi:type="dcterms:W3CDTF">2020-10-16T13:39:00Z</dcterms:created>
  <dcterms:modified xsi:type="dcterms:W3CDTF">2020-10-20T08:57:27Z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